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enn_000\Documents\"/>
    </mc:Choice>
  </mc:AlternateContent>
  <workbookProtection workbookAlgorithmName="SHA-512" workbookHashValue="nBLnDAI2v0PR9NLY9JIBdIp7lxF90/THAiJdM68PnVDXI4Bjjqzb6pDrMJ/5jf4Pheij8yLKGRbhHsAQb8b0LQ==" workbookSaltValue="6eTdaeSeCfZ3mg3+nYWlFw==" workbookSpinCount="100000" lockStructure="1"/>
  <bookViews>
    <workbookView xWindow="0" yWindow="0" windowWidth="24000" windowHeight="9735" tabRatio="483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7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6" i="1"/>
  <c r="D38" i="1"/>
  <c r="D39" i="1"/>
  <c r="D40" i="1"/>
  <c r="D41" i="1"/>
  <c r="D42" i="1"/>
  <c r="D44" i="1"/>
  <c r="D45" i="1"/>
  <c r="D46" i="1"/>
  <c r="D48" i="1"/>
  <c r="D49" i="1"/>
  <c r="D51" i="1"/>
  <c r="D52" i="1"/>
  <c r="D53" i="1"/>
  <c r="D54" i="1"/>
  <c r="D55" i="1"/>
  <c r="D57" i="1"/>
  <c r="D59" i="1"/>
  <c r="D60" i="1"/>
  <c r="D61" i="1"/>
  <c r="D62" i="1"/>
  <c r="D63" i="1"/>
  <c r="D64" i="1"/>
  <c r="D66" i="1"/>
  <c r="D68" i="1"/>
  <c r="D69" i="1"/>
  <c r="D71" i="1"/>
  <c r="D72" i="1"/>
  <c r="D75" i="1"/>
  <c r="D76" i="1"/>
  <c r="D77" i="1"/>
  <c r="D78" i="1"/>
  <c r="D79" i="1"/>
  <c r="D81" i="1"/>
  <c r="D82" i="1"/>
  <c r="D83" i="1"/>
  <c r="D84" i="1"/>
  <c r="D85" i="1"/>
  <c r="D86" i="1"/>
  <c r="D87" i="1"/>
  <c r="D89" i="1"/>
  <c r="D90" i="1"/>
  <c r="D91" i="1"/>
  <c r="D92" i="1"/>
  <c r="D93" i="1"/>
  <c r="D94" i="1"/>
  <c r="D95" i="1"/>
  <c r="D97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2" i="1"/>
  <c r="D113" i="1"/>
  <c r="D114" i="1"/>
  <c r="D115" i="1"/>
  <c r="D116" i="1"/>
  <c r="D118" i="1"/>
  <c r="D119" i="1"/>
  <c r="D120" i="1"/>
  <c r="D122" i="1"/>
  <c r="D124" i="1"/>
  <c r="D125" i="1"/>
  <c r="D126" i="1"/>
  <c r="D14" i="1"/>
  <c r="G99" i="1" l="1"/>
  <c r="G100" i="1"/>
  <c r="G101" i="1"/>
  <c r="G102" i="1"/>
  <c r="G103" i="1"/>
  <c r="G104" i="1"/>
  <c r="G105" i="1"/>
  <c r="G106" i="1"/>
  <c r="G107" i="1"/>
  <c r="G108" i="1"/>
  <c r="G109" i="1"/>
  <c r="G110" i="1"/>
  <c r="G114" i="1" l="1"/>
  <c r="G112" i="1"/>
  <c r="G113" i="1"/>
  <c r="G115" i="1"/>
  <c r="G116" i="1"/>
  <c r="G118" i="1"/>
  <c r="G119" i="1"/>
  <c r="G120" i="1"/>
  <c r="G122" i="1"/>
  <c r="G124" i="1"/>
  <c r="G125" i="1"/>
  <c r="G126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8" i="1"/>
  <c r="G39" i="1"/>
  <c r="G40" i="1"/>
  <c r="G41" i="1"/>
  <c r="G42" i="1"/>
  <c r="G44" i="1"/>
  <c r="G45" i="1"/>
  <c r="G46" i="1"/>
  <c r="G48" i="1"/>
  <c r="G49" i="1"/>
  <c r="G51" i="1"/>
  <c r="G52" i="1"/>
  <c r="G53" i="1"/>
  <c r="G54" i="1"/>
  <c r="G55" i="1"/>
  <c r="G57" i="1"/>
  <c r="G59" i="1"/>
  <c r="G60" i="1"/>
  <c r="G61" i="1"/>
  <c r="G62" i="1"/>
  <c r="G63" i="1"/>
  <c r="G64" i="1"/>
  <c r="G66" i="1"/>
  <c r="G68" i="1"/>
  <c r="G69" i="1"/>
  <c r="G71" i="1"/>
  <c r="G72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7" i="1"/>
  <c r="G14" i="1"/>
  <c r="G127" i="1" l="1"/>
</calcChain>
</file>

<file path=xl/sharedStrings.xml><?xml version="1.0" encoding="utf-8"?>
<sst xmlns="http://schemas.openxmlformats.org/spreadsheetml/2006/main" count="239" uniqueCount="177">
  <si>
    <t xml:space="preserve"> </t>
  </si>
  <si>
    <t>PRICE LIST</t>
  </si>
  <si>
    <t>F.O.B MAPLE LAKE, MN * U.S DOLLARS</t>
  </si>
  <si>
    <t>ITEM</t>
  </si>
  <si>
    <t>DESCRIPTION</t>
  </si>
  <si>
    <t>UPC</t>
  </si>
  <si>
    <t>MSRP</t>
  </si>
  <si>
    <t>Boat blind Ground stakes set of 4</t>
  </si>
  <si>
    <t>Dog Door- Max-4</t>
  </si>
  <si>
    <t>1400/1600 Boat blind top- Max-4</t>
  </si>
  <si>
    <t>1800 Series boat blind top- Max-4</t>
  </si>
  <si>
    <t>Dog Ladder aluminum folding</t>
  </si>
  <si>
    <t>STEALTH 1200 &amp; ACCESSORIES</t>
  </si>
  <si>
    <t>Stealth 1200 (Marsh Brown)</t>
  </si>
  <si>
    <t>609142007245</t>
  </si>
  <si>
    <t>Stealth 1200 Seat Box (Marsh Brown)</t>
  </si>
  <si>
    <t>609142007443</t>
  </si>
  <si>
    <t>1200 Motor Mount (Marsh Brown)</t>
  </si>
  <si>
    <t>609142007849</t>
  </si>
  <si>
    <t>1200 Oar Lock Kit (Marsh Brown)</t>
  </si>
  <si>
    <t>609142007948</t>
  </si>
  <si>
    <t>2000 Stealth Twin Gun (Marsh Brown)</t>
  </si>
  <si>
    <t>609142006248</t>
  </si>
  <si>
    <t>2000 Stealth Additional Seat (Marsh Brown)</t>
  </si>
  <si>
    <t>609142006446</t>
  </si>
  <si>
    <t>2000 Stealth Motor Mount (Marsh Brown)</t>
  </si>
  <si>
    <t>609142006842</t>
  </si>
  <si>
    <t>2000 and 1200 Boat Blind- Max-4</t>
  </si>
  <si>
    <t>2000 and 1200 Boat Blind - Shadow Grass</t>
  </si>
  <si>
    <t>609142007553</t>
  </si>
  <si>
    <t>STEALTH 1200 &amp; 2000 ACCESSORIES</t>
  </si>
  <si>
    <t>Stealth Paddle 9'</t>
  </si>
  <si>
    <t>609142007016</t>
  </si>
  <si>
    <t>Dog Ramp (Marsh Brown)</t>
  </si>
  <si>
    <t>609142007641</t>
  </si>
  <si>
    <t>Predator (Marsh Brown)</t>
  </si>
  <si>
    <t>609142005241</t>
  </si>
  <si>
    <t>XCS Blind-Max-4</t>
  </si>
  <si>
    <t>Predator XCS Package- Max-4</t>
  </si>
  <si>
    <t>Snow Cover</t>
  </si>
  <si>
    <t>609142005562</t>
  </si>
  <si>
    <t>Predator XL (Marsh Brown)</t>
  </si>
  <si>
    <t>609142005845</t>
  </si>
  <si>
    <t>PHANTOM</t>
  </si>
  <si>
    <t>Phantom (Marsh Brown)</t>
  </si>
  <si>
    <t>609142009249</t>
  </si>
  <si>
    <t>FINAL ATTACK &amp; ACCESSORIES</t>
  </si>
  <si>
    <t>Final Attack (Marsh Brown)</t>
  </si>
  <si>
    <t>609142008242</t>
  </si>
  <si>
    <t>Optional Removable Cover (Marsh Brown)</t>
  </si>
  <si>
    <t>609142008341</t>
  </si>
  <si>
    <t>Back Rest Final Attack (Marsh Brown)</t>
  </si>
  <si>
    <t>609142008440</t>
  </si>
  <si>
    <t>Final Attack Blind Max-4</t>
  </si>
  <si>
    <t>GUNNER LAY-OUT BLINDS</t>
  </si>
  <si>
    <t>Gunner Snow Cover</t>
  </si>
  <si>
    <t>Beavertail Decoy Sleds</t>
  </si>
  <si>
    <t>Small Marsh brown Sport Sled</t>
  </si>
  <si>
    <t>Medium Marsh Brown Sport Sled</t>
  </si>
  <si>
    <t>Large Marsh Brown Sport Sled</t>
  </si>
  <si>
    <t>Large Marsh brown Wild sled</t>
  </si>
  <si>
    <t>Large Marsh brown Wild sled PKG Hitch/Decoy bag/Sled</t>
  </si>
  <si>
    <t xml:space="preserve">Decoy Hauler Medium sport sled w/decoy bag </t>
  </si>
  <si>
    <t>Travel Cover</t>
  </si>
  <si>
    <t>Snow Roof</t>
  </si>
  <si>
    <t>Outfitter HB Blind - Max-4</t>
  </si>
  <si>
    <t>Outfitter DDT Bale blind Max-4 Deer/Duck/Turkey</t>
  </si>
  <si>
    <t>Wind Pole</t>
  </si>
  <si>
    <t>Outfitter Sled</t>
  </si>
  <si>
    <t>30" Hanging Mesh Pocket</t>
  </si>
  <si>
    <t>Ghillie Grass Green (All natural raffia grass bundle)</t>
  </si>
  <si>
    <t>Ghillie Grass Natural (All natural raffia grass bundle)</t>
  </si>
  <si>
    <t>Gille Grass Green (All natural raffia grass mat)</t>
  </si>
  <si>
    <t>Gille Grass Natural (All natural raffia grass mat)</t>
  </si>
  <si>
    <t>1400 Blind- Max-4 (Fits 14' - 15' boats)</t>
  </si>
  <si>
    <t>1600 Blind-Max-4 (Fits 16' boats, up to 75" beam)</t>
  </si>
  <si>
    <t>1800 Blind- Max-4 (Fits 17' - 19' boats, up to 85" beam)</t>
  </si>
  <si>
    <t>2200 Blind Max-4 (Fits 18' - 23' boats, up to 98" beam)</t>
  </si>
  <si>
    <t>Big Gunner Max-4</t>
  </si>
  <si>
    <t>1400 Blind Timber Tantrum (Fits 14' - 15' boats)</t>
  </si>
  <si>
    <t>609142411448 </t>
  </si>
  <si>
    <t>1600 Blind Timber Tantrum (Fits 16' boats, up to 75" beam)</t>
  </si>
  <si>
    <t>609142411455 </t>
  </si>
  <si>
    <t>1800 Blind Timber Tantrum (Fits 17' - 19' boats, up to 85" beam)</t>
  </si>
  <si>
    <t>2200 Blind Timber Tantrum (Fits 18' - 23' boats, up to 98" beam)</t>
  </si>
  <si>
    <t>609142411479 </t>
  </si>
  <si>
    <t xml:space="preserve">Beaver Blanket Chisel plowed Field  </t>
  </si>
  <si>
    <t>609142411486 </t>
  </si>
  <si>
    <t xml:space="preserve">Beaver Blanket Golden Grain   </t>
  </si>
  <si>
    <t>Boat Blind Extension Kit 8"</t>
  </si>
  <si>
    <t>2000 Lay Out blind</t>
  </si>
  <si>
    <t>Dog Blind</t>
  </si>
  <si>
    <t>401181</t>
  </si>
  <si>
    <t>New Sniper blind</t>
  </si>
  <si>
    <t>Final Attack (Marsh Brown) W/Backrest</t>
  </si>
  <si>
    <t>Final Attack (Marsh Brown) Wbackrest and Blind PKG</t>
  </si>
  <si>
    <t>Dog Ladder &amp; Dog Blind</t>
  </si>
  <si>
    <t>2000 Stealth W/Motor Mount and Seat</t>
  </si>
  <si>
    <t>2000 Stealth W/Motor Mount and Seat and Blind Max-4</t>
  </si>
  <si>
    <t>Rogue Series Full Body Mixed Packs 6pk.</t>
  </si>
  <si>
    <t>Rogue Series Full Body Feeder Packs 6pk.</t>
  </si>
  <si>
    <t>Rogue Series Floating Goose 6pk.</t>
  </si>
  <si>
    <t>Rogue Series Sleeper Shells 12pk.</t>
  </si>
  <si>
    <t>DOA Goose Decoys</t>
  </si>
  <si>
    <t>Refuge Series Mallards 6pk.</t>
  </si>
  <si>
    <t>Refuge Series Teal 6pk.</t>
  </si>
  <si>
    <t>Migration Series Filler Socks Snow and Blue 50pk</t>
  </si>
  <si>
    <t>DOA Duck Decoys</t>
  </si>
  <si>
    <t>DOA Snow Socks</t>
  </si>
  <si>
    <t>DOA Decoy Bags</t>
  </si>
  <si>
    <t>6 slot full body honker bag</t>
  </si>
  <si>
    <t>6 slot honker floater bag</t>
  </si>
  <si>
    <t>12 slot duck floater bag</t>
  </si>
  <si>
    <t>2017 PRODUCTS EDITION</t>
  </si>
  <si>
    <t xml:space="preserve">OUTFITTER PRO HAYBALE </t>
  </si>
  <si>
    <t>SNIPER LAY-OUT BLIND</t>
  </si>
  <si>
    <t>PREDATOR BLIND</t>
  </si>
  <si>
    <t>STEALTH BOAT BLINDS</t>
  </si>
  <si>
    <t xml:space="preserve">STEALTH 2000 TWIN GUN </t>
  </si>
  <si>
    <t>ALUMINUM BOAT BLINDS</t>
  </si>
  <si>
    <t>GHILLIE GRASS/BLANKETS</t>
  </si>
  <si>
    <t>Dog Door  - Timber Tantrum</t>
  </si>
  <si>
    <t>1400/1600 Boat blind top- Timber Tantrum</t>
  </si>
  <si>
    <t>1800 Series boat blind top- Timber Tantrum</t>
  </si>
  <si>
    <t>1700 Blind- Max-4 (Fits 17' - 19' boats, up to 85" beam)</t>
  </si>
  <si>
    <t>1700 Blind- Timber Tantrum (Fits 17' - 19' boats, up to 85" beam)</t>
  </si>
  <si>
    <t xml:space="preserve">Refuge Series Blackduck 6pk. </t>
  </si>
  <si>
    <t>Beavertail Snow Blanket</t>
  </si>
  <si>
    <t>Beavertail 42 Quart Rotomolded Cooler</t>
  </si>
  <si>
    <t>Beavertail 42 QT cooler</t>
  </si>
  <si>
    <t>QTY</t>
  </si>
  <si>
    <t>Total</t>
  </si>
  <si>
    <t>Name</t>
  </si>
  <si>
    <t>Address</t>
  </si>
  <si>
    <t>Phone</t>
  </si>
  <si>
    <t>Email</t>
  </si>
  <si>
    <t>Order Date</t>
  </si>
  <si>
    <t>City/State/Zip</t>
  </si>
  <si>
    <t>Billing Info</t>
  </si>
  <si>
    <t>Shipping Info</t>
  </si>
  <si>
    <t>Same as Billing Address:(check if Yes)</t>
  </si>
  <si>
    <t>Company</t>
  </si>
  <si>
    <t>**You will receive a call from the office to provide total with applicable tax, shipping quote and to gather payment info</t>
  </si>
  <si>
    <t>**Minnesota residents will be charged applicable sales tax</t>
  </si>
  <si>
    <t>Total before tax/shipping</t>
  </si>
  <si>
    <t>Rogue Series Full Body Mixed FFD Packs 6pk. (Staff Only FFD's)</t>
  </si>
  <si>
    <t>**Email completed order form to your Flyway Manager</t>
  </si>
  <si>
    <t>Motors</t>
  </si>
  <si>
    <t>401194</t>
  </si>
  <si>
    <t>37 HP EFI Vanguard long tail</t>
  </si>
  <si>
    <t>6091424011949</t>
  </si>
  <si>
    <t>35 HP Vanguard long tail</t>
  </si>
  <si>
    <t>26.5HP Kohler EFI long tail</t>
  </si>
  <si>
    <t>23 HP Vanguard long tail</t>
  </si>
  <si>
    <t>13 HP Vanguard long tail</t>
  </si>
  <si>
    <t>6.5 HP Vanguard All Aluminum (Super-Lite Series) long tail</t>
  </si>
  <si>
    <t>6091429450.73</t>
  </si>
  <si>
    <t>401172</t>
  </si>
  <si>
    <t>37 HP Vanguard EFI Short  (for 16" transom)</t>
  </si>
  <si>
    <t>609142944601</t>
  </si>
  <si>
    <t>401173</t>
  </si>
  <si>
    <t>37 HP Vanguard EFI Tall (for 20" transom)</t>
  </si>
  <si>
    <t>609142944595</t>
  </si>
  <si>
    <t>35 HP Vanguard - Short (for 16" transom)</t>
  </si>
  <si>
    <t>35 HP Vanguard - Tall (for 20" transom)</t>
  </si>
  <si>
    <t>Custom Camo Paint (Surface Drive only)</t>
  </si>
  <si>
    <t>Motor Tach</t>
  </si>
  <si>
    <t>609142411752</t>
  </si>
  <si>
    <t>Field Staff</t>
  </si>
  <si>
    <t>**Orders cannot be changed once submitted. Only canceled.</t>
  </si>
  <si>
    <t>Alex Corrington</t>
  </si>
  <si>
    <t>716 S Saint John St.</t>
  </si>
  <si>
    <t>Bethany, Illinois 61914</t>
  </si>
  <si>
    <t>N</t>
  </si>
  <si>
    <t>Fowl Mouth Outdoors</t>
  </si>
  <si>
    <t>217-519-8390</t>
  </si>
  <si>
    <t>acorrington23@yahoo.com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</si>
</sst>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000000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36"/>
      <name val="Harrington"/>
      <family val="5"/>
    </font>
    <font>
      <b/>
      <i/>
      <u/>
      <sz val="8"/>
      <name val="Harrington"/>
      <family val="5"/>
    </font>
    <font>
      <sz val="10"/>
      <name val="Futura Bk BT"/>
      <family val="2"/>
    </font>
    <font>
      <sz val="22"/>
      <name val="Rockwell Extra Bold"/>
      <family val="1"/>
    </font>
    <font>
      <sz val="12"/>
      <name val="Rockwell"/>
      <family val="1"/>
    </font>
    <font>
      <b/>
      <sz val="10"/>
      <name val="Arial"/>
      <family val="2"/>
    </font>
    <font>
      <b/>
      <sz val="10"/>
      <name val="Rockwell"/>
      <family val="1"/>
    </font>
    <font>
      <b/>
      <sz val="8"/>
      <name val="Arial"/>
      <family val="2"/>
    </font>
    <font>
      <b/>
      <sz val="8"/>
      <name val="Futura Bk BT"/>
      <family val="2"/>
    </font>
    <font>
      <sz val="8"/>
      <name val="Arial"/>
      <family val="2"/>
    </font>
    <font>
      <b/>
      <sz val="8"/>
      <name val="Book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Bookman"/>
    </font>
    <font>
      <b/>
      <sz val="14"/>
      <name val="Bookman"/>
      <family val="1"/>
    </font>
    <font>
      <sz val="8"/>
      <color theme="1"/>
      <name val="Arial"/>
      <family val="2"/>
    </font>
    <font>
      <sz val="8"/>
      <name val="Futura Bk BT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4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61">
    <xf numFmtId="0" fontId="0" fillId="0" borderId="0" xfId="0"/>
    <xf numFmtId="49" fontId="4" fillId="0" borderId="0" xfId="2" applyNumberFormat="1" applyFont="1" applyFill="1" applyBorder="1" applyAlignment="1">
      <alignment horizontal="center" vertical="center" textRotation="6"/>
    </xf>
    <xf numFmtId="49" fontId="0" fillId="0" borderId="0" xfId="0" applyNumberFormat="1"/>
    <xf numFmtId="0" fontId="0" fillId="0" borderId="0" xfId="0" applyAlignment="1">
      <alignment horizontal="center"/>
    </xf>
    <xf numFmtId="0" fontId="12" fillId="0" borderId="0" xfId="2" applyFont="1" applyFill="1" applyBorder="1"/>
    <xf numFmtId="0" fontId="12" fillId="0" borderId="0" xfId="2" applyFont="1"/>
    <xf numFmtId="0" fontId="12" fillId="0" borderId="2" xfId="2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49" fontId="12" fillId="2" borderId="3" xfId="2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NumberFormat="1"/>
    <xf numFmtId="164" fontId="12" fillId="2" borderId="7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5" fontId="12" fillId="2" borderId="7" xfId="2" applyNumberFormat="1" applyFont="1" applyFill="1" applyBorder="1" applyAlignment="1" applyProtection="1">
      <alignment horizontal="center"/>
      <protection locked="0"/>
    </xf>
    <xf numFmtId="164" fontId="13" fillId="0" borderId="0" xfId="2" applyNumberFormat="1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center"/>
    </xf>
    <xf numFmtId="164" fontId="12" fillId="3" borderId="6" xfId="2" applyNumberFormat="1" applyFont="1" applyFill="1" applyBorder="1" applyAlignment="1">
      <alignment horizontal="center" vertical="center"/>
    </xf>
    <xf numFmtId="164" fontId="12" fillId="3" borderId="5" xfId="2" applyNumberFormat="1" applyFont="1" applyFill="1" applyBorder="1" applyAlignment="1">
      <alignment horizontal="center" vertical="center"/>
    </xf>
    <xf numFmtId="164" fontId="10" fillId="3" borderId="8" xfId="2" applyNumberFormat="1" applyFont="1" applyFill="1" applyBorder="1" applyAlignment="1">
      <alignment horizontal="center"/>
    </xf>
    <xf numFmtId="0" fontId="12" fillId="0" borderId="9" xfId="2" applyFont="1" applyFill="1" applyBorder="1"/>
    <xf numFmtId="0" fontId="0" fillId="0" borderId="9" xfId="0" applyBorder="1" applyAlignment="1">
      <alignment horizontal="center"/>
    </xf>
    <xf numFmtId="165" fontId="12" fillId="2" borderId="9" xfId="2" applyNumberFormat="1" applyFont="1" applyFill="1" applyBorder="1" applyAlignment="1" applyProtection="1">
      <alignment horizontal="center"/>
      <protection locked="0"/>
    </xf>
    <xf numFmtId="1" fontId="12" fillId="0" borderId="9" xfId="0" applyNumberFormat="1" applyFont="1" applyBorder="1" applyAlignment="1">
      <alignment horizontal="center"/>
    </xf>
    <xf numFmtId="165" fontId="12" fillId="2" borderId="3" xfId="2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49" fontId="10" fillId="3" borderId="1" xfId="2" applyNumberFormat="1" applyFont="1" applyFill="1" applyBorder="1" applyAlignment="1">
      <alignment horizontal="center" vertical="center"/>
    </xf>
    <xf numFmtId="164" fontId="11" fillId="3" borderId="1" xfId="2" applyNumberFormat="1" applyFont="1" applyFill="1" applyBorder="1" applyAlignment="1">
      <alignment horizontal="center" vertical="center" wrapText="1"/>
    </xf>
    <xf numFmtId="1" fontId="18" fillId="0" borderId="9" xfId="0" applyNumberFormat="1" applyFont="1" applyBorder="1" applyAlignment="1">
      <alignment horizontal="center"/>
    </xf>
    <xf numFmtId="0" fontId="3" fillId="0" borderId="0" xfId="2" applyFont="1" applyFill="1" applyBorder="1" applyAlignment="1">
      <alignment horizontal="center" textRotation="6"/>
    </xf>
    <xf numFmtId="164" fontId="12" fillId="2" borderId="18" xfId="2" applyNumberFormat="1" applyFont="1" applyFill="1" applyBorder="1" applyAlignment="1">
      <alignment horizontal="center"/>
    </xf>
    <xf numFmtId="164" fontId="11" fillId="3" borderId="4" xfId="2" applyNumberFormat="1" applyFont="1" applyFill="1" applyBorder="1" applyAlignment="1">
      <alignment horizontal="center" vertical="center" wrapText="1"/>
    </xf>
    <xf numFmtId="164" fontId="12" fillId="2" borderId="0" xfId="2" applyNumberFormat="1" applyFont="1" applyFill="1" applyBorder="1" applyAlignment="1">
      <alignment horizontal="center"/>
    </xf>
    <xf numFmtId="164" fontId="12" fillId="2" borderId="19" xfId="2" applyNumberFormat="1" applyFont="1" applyFill="1" applyBorder="1" applyAlignment="1">
      <alignment horizontal="center"/>
    </xf>
    <xf numFmtId="164" fontId="19" fillId="0" borderId="19" xfId="2" applyNumberFormat="1" applyFont="1" applyBorder="1" applyAlignment="1">
      <alignment horizontal="center" vertical="center" wrapText="1"/>
    </xf>
    <xf numFmtId="0" fontId="12" fillId="0" borderId="21" xfId="2" applyFont="1" applyFill="1" applyBorder="1"/>
    <xf numFmtId="0" fontId="12" fillId="0" borderId="7" xfId="2" applyFont="1" applyFill="1" applyBorder="1"/>
    <xf numFmtId="164" fontId="13" fillId="0" borderId="7" xfId="2" applyNumberFormat="1" applyFont="1" applyFill="1" applyBorder="1" applyAlignment="1">
      <alignment horizontal="center" vertical="center"/>
    </xf>
    <xf numFmtId="164" fontId="12" fillId="0" borderId="20" xfId="2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164" fontId="12" fillId="2" borderId="22" xfId="2" applyNumberFormat="1" applyFont="1" applyFill="1" applyBorder="1" applyAlignment="1">
      <alignment horizontal="center"/>
    </xf>
    <xf numFmtId="164" fontId="19" fillId="0" borderId="22" xfId="2" applyNumberFormat="1" applyFont="1" applyBorder="1" applyAlignment="1">
      <alignment horizontal="center" vertical="center" wrapText="1"/>
    </xf>
    <xf numFmtId="1" fontId="12" fillId="0" borderId="21" xfId="3" applyNumberFormat="1" applyFont="1" applyBorder="1" applyAlignment="1">
      <alignment horizontal="center"/>
    </xf>
    <xf numFmtId="165" fontId="12" fillId="2" borderId="21" xfId="2" applyNumberFormat="1" applyFont="1" applyFill="1" applyBorder="1" applyAlignment="1" applyProtection="1">
      <alignment horizontal="center"/>
      <protection locked="0"/>
    </xf>
    <xf numFmtId="164" fontId="12" fillId="2" borderId="20" xfId="2" applyNumberFormat="1" applyFont="1" applyFill="1" applyBorder="1" applyAlignment="1">
      <alignment horizontal="center"/>
    </xf>
    <xf numFmtId="1" fontId="12" fillId="2" borderId="3" xfId="2" applyNumberFormat="1" applyFont="1" applyFill="1" applyBorder="1" applyAlignment="1">
      <alignment horizontal="center"/>
    </xf>
    <xf numFmtId="164" fontId="19" fillId="0" borderId="23" xfId="2" applyNumberFormat="1" applyFont="1" applyBorder="1" applyAlignment="1">
      <alignment horizontal="center" vertical="center" wrapText="1"/>
    </xf>
    <xf numFmtId="164" fontId="19" fillId="0" borderId="20" xfId="2" applyNumberFormat="1" applyFont="1" applyBorder="1" applyAlignment="1">
      <alignment horizontal="center" vertical="center" wrapText="1"/>
    </xf>
    <xf numFmtId="164" fontId="12" fillId="2" borderId="22" xfId="2" applyNumberFormat="1" applyFont="1" applyFill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/>
    </xf>
    <xf numFmtId="164" fontId="12" fillId="2" borderId="23" xfId="2" applyNumberFormat="1" applyFont="1" applyFill="1" applyBorder="1" applyAlignment="1">
      <alignment horizontal="center" vertical="center"/>
    </xf>
    <xf numFmtId="49" fontId="10" fillId="0" borderId="16" xfId="2" applyNumberFormat="1" applyFont="1" applyFill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49" fontId="10" fillId="0" borderId="16" xfId="2" applyNumberFormat="1" applyFont="1" applyBorder="1" applyAlignment="1">
      <alignment horizontal="center" vertical="center"/>
    </xf>
    <xf numFmtId="164" fontId="11" fillId="0" borderId="16" xfId="2" applyNumberFormat="1" applyFont="1" applyBorder="1" applyAlignment="1">
      <alignment horizontal="center" vertical="center" wrapText="1"/>
    </xf>
    <xf numFmtId="49" fontId="16" fillId="2" borderId="3" xfId="2" applyNumberFormat="1" applyFont="1" applyFill="1" applyBorder="1" applyAlignment="1">
      <alignment horizontal="left"/>
    </xf>
    <xf numFmtId="1" fontId="12" fillId="0" borderId="3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Fon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49" fontId="12" fillId="0" borderId="28" xfId="2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49" fontId="15" fillId="2" borderId="31" xfId="2" applyNumberFormat="1" applyFont="1" applyFill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164" fontId="12" fillId="2" borderId="35" xfId="2" applyNumberFormat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12" fillId="0" borderId="4" xfId="2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12" fillId="0" borderId="0" xfId="2" applyNumberFormat="1" applyFont="1" applyFill="1" applyBorder="1" applyAlignment="1">
      <alignment horizontal="left"/>
    </xf>
    <xf numFmtId="49" fontId="20" fillId="0" borderId="0" xfId="0" applyNumberFormat="1" applyFont="1" applyAlignment="1"/>
    <xf numFmtId="0" fontId="12" fillId="0" borderId="13" xfId="2" applyFont="1" applyFill="1" applyBorder="1" applyAlignment="1">
      <alignment horizontal="center"/>
    </xf>
    <xf numFmtId="0" fontId="12" fillId="0" borderId="10" xfId="2" applyFont="1" applyFill="1" applyBorder="1" applyAlignment="1">
      <alignment horizontal="center"/>
    </xf>
    <xf numFmtId="0" fontId="12" fillId="0" borderId="16" xfId="2" applyFont="1" applyFill="1" applyBorder="1" applyAlignment="1">
      <alignment horizontal="center"/>
    </xf>
    <xf numFmtId="0" fontId="12" fillId="0" borderId="37" xfId="2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/>
    <xf numFmtId="0" fontId="0" fillId="0" borderId="17" xfId="0" applyBorder="1"/>
    <xf numFmtId="49" fontId="0" fillId="0" borderId="13" xfId="0" applyNumberFormat="1" applyBorder="1" applyAlignment="1">
      <alignment horizontal="center"/>
    </xf>
    <xf numFmtId="49" fontId="0" fillId="0" borderId="17" xfId="0" applyNumberFormat="1" applyBorder="1"/>
    <xf numFmtId="0" fontId="3" fillId="0" borderId="2" xfId="2" applyFont="1" applyFill="1" applyBorder="1" applyAlignment="1">
      <alignment horizontal="center" textRotation="6"/>
    </xf>
    <xf numFmtId="0" fontId="2" fillId="0" borderId="0" xfId="2" applyBorder="1" applyAlignment="1">
      <alignment horizontal="center"/>
    </xf>
    <xf numFmtId="164" fontId="5" fillId="0" borderId="11" xfId="1" applyNumberFormat="1" applyFont="1" applyBorder="1" applyAlignment="1">
      <alignment horizontal="center"/>
    </xf>
    <xf numFmtId="0" fontId="18" fillId="0" borderId="9" xfId="0" applyFont="1" applyBorder="1"/>
    <xf numFmtId="0" fontId="18" fillId="0" borderId="21" xfId="0" applyFont="1" applyBorder="1"/>
    <xf numFmtId="0" fontId="18" fillId="0" borderId="7" xfId="0" applyFont="1" applyBorder="1"/>
    <xf numFmtId="0" fontId="18" fillId="0" borderId="3" xfId="0" applyFont="1" applyBorder="1"/>
    <xf numFmtId="0" fontId="18" fillId="0" borderId="34" xfId="0" applyFont="1" applyBorder="1"/>
    <xf numFmtId="49" fontId="15" fillId="2" borderId="28" xfId="2" applyNumberFormat="1" applyFont="1" applyFill="1" applyBorder="1" applyAlignment="1">
      <alignment horizontal="center"/>
    </xf>
    <xf numFmtId="49" fontId="16" fillId="2" borderId="9" xfId="2" applyNumberFormat="1" applyFont="1" applyFill="1" applyBorder="1" applyAlignment="1">
      <alignment horizontal="left"/>
    </xf>
    <xf numFmtId="49" fontId="12" fillId="2" borderId="9" xfId="2" applyNumberFormat="1" applyFont="1" applyFill="1" applyBorder="1" applyAlignment="1">
      <alignment horizontal="center"/>
    </xf>
    <xf numFmtId="0" fontId="21" fillId="2" borderId="9" xfId="2" applyFont="1" applyFill="1" applyBorder="1" applyAlignment="1">
      <alignment horizontal="left"/>
    </xf>
    <xf numFmtId="1" fontId="21" fillId="2" borderId="9" xfId="0" applyNumberFormat="1" applyFont="1" applyFill="1" applyBorder="1" applyAlignment="1">
      <alignment horizontal="center"/>
    </xf>
    <xf numFmtId="1" fontId="18" fillId="2" borderId="9" xfId="0" applyNumberFormat="1" applyFont="1" applyFill="1" applyBorder="1" applyAlignment="1">
      <alignment horizontal="center"/>
    </xf>
    <xf numFmtId="2" fontId="12" fillId="2" borderId="9" xfId="5" applyNumberFormat="1" applyFont="1" applyFill="1" applyBorder="1" applyAlignment="1">
      <alignment horizontal="center"/>
    </xf>
    <xf numFmtId="49" fontId="22" fillId="2" borderId="28" xfId="2" applyNumberFormat="1" applyFont="1" applyFill="1" applyBorder="1" applyAlignment="1">
      <alignment horizontal="center"/>
    </xf>
    <xf numFmtId="49" fontId="12" fillId="2" borderId="9" xfId="2" applyNumberFormat="1" applyFont="1" applyFill="1" applyBorder="1" applyAlignment="1">
      <alignment horizontal="left"/>
    </xf>
    <xf numFmtId="49" fontId="12" fillId="2" borderId="9" xfId="0" applyNumberFormat="1" applyFont="1" applyFill="1" applyBorder="1" applyAlignment="1">
      <alignment horizontal="center"/>
    </xf>
    <xf numFmtId="49" fontId="12" fillId="2" borderId="21" xfId="2" applyNumberFormat="1" applyFont="1" applyFill="1" applyBorder="1" applyAlignment="1">
      <alignment horizontal="left"/>
    </xf>
    <xf numFmtId="49" fontId="12" fillId="2" borderId="21" xfId="0" applyNumberFormat="1" applyFont="1" applyFill="1" applyBorder="1" applyAlignment="1">
      <alignment horizontal="center"/>
    </xf>
    <xf numFmtId="164" fontId="12" fillId="0" borderId="9" xfId="2" applyNumberFormat="1" applyFont="1" applyBorder="1" applyAlignment="1">
      <alignment horizontal="center" vertical="center"/>
    </xf>
    <xf numFmtId="164" fontId="12" fillId="0" borderId="7" xfId="2" applyNumberFormat="1" applyFont="1" applyBorder="1" applyAlignment="1">
      <alignment horizontal="center" vertical="center"/>
    </xf>
    <xf numFmtId="164" fontId="12" fillId="0" borderId="21" xfId="2" applyNumberFormat="1" applyFont="1" applyBorder="1" applyAlignment="1">
      <alignment horizontal="center" vertical="center"/>
    </xf>
    <xf numFmtId="49" fontId="0" fillId="0" borderId="2" xfId="0" applyNumberFormat="1" applyBorder="1"/>
    <xf numFmtId="49" fontId="0" fillId="0" borderId="0" xfId="0" applyNumberFormat="1" applyBorder="1"/>
    <xf numFmtId="49" fontId="0" fillId="0" borderId="15" xfId="0" applyNumberFormat="1" applyBorder="1"/>
    <xf numFmtId="49" fontId="0" fillId="0" borderId="10" xfId="0" applyNumberFormat="1" applyBorder="1"/>
    <xf numFmtId="49" fontId="0" fillId="0" borderId="11" xfId="0" applyNumberFormat="1" applyBorder="1"/>
    <xf numFmtId="49" fontId="0" fillId="0" borderId="12" xfId="0" applyNumberFormat="1" applyBorder="1"/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0" borderId="4" xfId="2" applyNumberFormat="1" applyFont="1" applyBorder="1" applyAlignment="1"/>
    <xf numFmtId="0" fontId="12" fillId="0" borderId="5" xfId="2" applyNumberFormat="1" applyFont="1" applyBorder="1" applyAlignment="1"/>
    <xf numFmtId="0" fontId="12" fillId="0" borderId="6" xfId="2" applyNumberFormat="1" applyFont="1" applyBorder="1" applyAlignment="1"/>
    <xf numFmtId="0" fontId="12" fillId="0" borderId="13" xfId="2" applyFont="1" applyFill="1" applyBorder="1" applyAlignment="1">
      <alignment horizontal="left"/>
    </xf>
    <xf numFmtId="0" fontId="12" fillId="0" borderId="17" xfId="2" applyFont="1" applyFill="1" applyBorder="1" applyAlignment="1">
      <alignment horizontal="left"/>
    </xf>
    <xf numFmtId="0" fontId="12" fillId="0" borderId="14" xfId="2" applyFont="1" applyFill="1" applyBorder="1" applyAlignment="1">
      <alignment horizontal="left"/>
    </xf>
    <xf numFmtId="0" fontId="12" fillId="0" borderId="2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12" fillId="0" borderId="15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center" textRotation="6"/>
    </xf>
    <xf numFmtId="0" fontId="3" fillId="0" borderId="0" xfId="2" applyFont="1" applyFill="1" applyBorder="1" applyAlignment="1">
      <alignment horizontal="center" textRotation="6"/>
    </xf>
    <xf numFmtId="49" fontId="17" fillId="3" borderId="4" xfId="2" applyNumberFormat="1" applyFont="1" applyFill="1" applyBorder="1" applyAlignment="1">
      <alignment horizontal="center"/>
    </xf>
    <xf numFmtId="49" fontId="17" fillId="3" borderId="6" xfId="2" applyNumberFormat="1" applyFont="1" applyFill="1" applyBorder="1" applyAlignment="1">
      <alignment horizontal="center"/>
    </xf>
    <xf numFmtId="0" fontId="17" fillId="3" borderId="4" xfId="2" applyFont="1" applyFill="1" applyBorder="1" applyAlignment="1">
      <alignment horizontal="center"/>
    </xf>
    <xf numFmtId="0" fontId="17" fillId="3" borderId="5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9" fillId="0" borderId="10" xfId="2" applyFont="1" applyFill="1" applyBorder="1" applyAlignment="1">
      <alignment horizontal="center"/>
    </xf>
    <xf numFmtId="0" fontId="9" fillId="0" borderId="11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49" fontId="17" fillId="3" borderId="5" xfId="2" applyNumberFormat="1" applyFont="1" applyFill="1" applyBorder="1" applyAlignment="1">
      <alignment horizontal="center"/>
    </xf>
    <xf numFmtId="49" fontId="17" fillId="3" borderId="24" xfId="2" applyNumberFormat="1" applyFont="1" applyFill="1" applyBorder="1" applyAlignment="1">
      <alignment horizontal="center"/>
    </xf>
    <xf numFmtId="49" fontId="17" fillId="3" borderId="8" xfId="2" applyNumberFormat="1" applyFont="1" applyFill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17" fillId="3" borderId="6" xfId="2" applyFont="1" applyFill="1" applyBorder="1" applyAlignment="1">
      <alignment horizontal="center"/>
    </xf>
    <xf numFmtId="14" fontId="12" fillId="0" borderId="13" xfId="2" applyNumberFormat="1" applyFont="1" applyFill="1" applyBorder="1"/>
    <xf numFmtId="0" fontId="23" fillId="0" borderId="10" xfId="6" applyBorder="1"/>
  </cellXfs>
  <cellStyles count="7">
    <cellStyle name="Currency" xfId="1" builtinId="4"/>
    <cellStyle name="Currency 2" xfId="4"/>
    <cellStyle name="Hyperlink" xfId="6" builtinId="8"/>
    <cellStyle name="Normal" xfId="0" builtinId="0"/>
    <cellStyle name="Normal 2" xfId="2"/>
    <cellStyle name="Normal 20" xfId="3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6</xdr:col>
      <xdr:colOff>438150</xdr:colOff>
      <xdr:row>6</xdr:row>
      <xdr:rowOff>143948</xdr:rowOff>
    </xdr:to>
    <xdr:pic>
      <xdr:nvPicPr>
        <xdr:cNvPr id="2" name="Picture 4" descr="BeavertailGeeseLogo-Low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4"/>
          <a:ext cx="7172325" cy="1277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6</xdr:row>
      <xdr:rowOff>164550</xdr:rowOff>
    </xdr:from>
    <xdr:to>
      <xdr:col>6</xdr:col>
      <xdr:colOff>590550</xdr:colOff>
      <xdr:row>10</xdr:row>
      <xdr:rowOff>187853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307550"/>
          <a:ext cx="2286000" cy="956753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129</xdr:row>
      <xdr:rowOff>19051</xdr:rowOff>
    </xdr:from>
    <xdr:to>
      <xdr:col>4</xdr:col>
      <xdr:colOff>266700</xdr:colOff>
      <xdr:row>129</xdr:row>
      <xdr:rowOff>171451</xdr:rowOff>
    </xdr:to>
    <xdr:sp macro="" textlink="">
      <xdr:nvSpPr>
        <xdr:cNvPr id="9" name="Rectangle 8"/>
        <xdr:cNvSpPr/>
      </xdr:nvSpPr>
      <xdr:spPr>
        <a:xfrm>
          <a:off x="5629275" y="25946101"/>
          <a:ext cx="152400" cy="152400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en-US"/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orrington23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1"/>
  <sheetViews>
    <sheetView tabSelected="1" topLeftCell="A121" workbookViewId="0">
      <selection activeCell="B136" sqref="B136"/>
    </sheetView>
  </sheetViews>
  <sheetFormatPr defaultRowHeight="15"/>
  <cols>
    <col min="1" max="1" width="10.140625" style="11" bestFit="1" customWidth="1"/>
    <col min="2" max="2" width="46.5703125" bestFit="1" customWidth="1"/>
    <col min="3" max="3" width="16.42578125" style="2" customWidth="1"/>
    <col min="4" max="4" width="9.5703125" style="3" customWidth="1"/>
    <col min="5" max="7" width="9.140625" style="3"/>
    <col min="8" max="8" width="9.140625" customWidth="1"/>
  </cols>
  <sheetData>
    <row r="1" spans="1:10">
      <c r="A1" s="96"/>
      <c r="B1" s="95"/>
      <c r="C1" s="97"/>
      <c r="D1" s="89"/>
      <c r="E1" s="89"/>
      <c r="F1" s="89"/>
      <c r="G1" s="90"/>
    </row>
    <row r="2" spans="1:10">
      <c r="A2" s="142"/>
      <c r="B2" s="143"/>
      <c r="C2" s="1"/>
      <c r="D2" s="8"/>
      <c r="E2" s="59"/>
      <c r="F2" s="59"/>
      <c r="G2" s="91"/>
    </row>
    <row r="3" spans="1:10">
      <c r="A3" s="142"/>
      <c r="B3" s="143"/>
      <c r="C3" s="1"/>
      <c r="D3" s="8"/>
      <c r="E3" s="59"/>
      <c r="F3" s="59"/>
      <c r="G3" s="91"/>
    </row>
    <row r="4" spans="1:10">
      <c r="A4" s="98"/>
      <c r="B4" s="31"/>
      <c r="C4" s="1"/>
      <c r="D4" s="8"/>
      <c r="E4" s="59"/>
      <c r="F4" s="59"/>
      <c r="G4" s="91"/>
    </row>
    <row r="5" spans="1:10">
      <c r="A5" s="98"/>
      <c r="B5" s="31"/>
      <c r="C5" s="1"/>
      <c r="D5" s="8"/>
      <c r="E5" s="59"/>
      <c r="F5" s="59"/>
      <c r="G5" s="91"/>
    </row>
    <row r="6" spans="1:10">
      <c r="A6" s="98"/>
      <c r="B6" s="31"/>
      <c r="C6" s="1"/>
      <c r="D6" s="8"/>
      <c r="E6" s="59"/>
      <c r="F6" s="59"/>
      <c r="G6" s="91"/>
    </row>
    <row r="7" spans="1:10">
      <c r="A7" s="98"/>
      <c r="B7" s="31"/>
      <c r="C7" s="1"/>
      <c r="D7" s="8"/>
      <c r="E7" s="59"/>
      <c r="F7" s="59"/>
      <c r="G7" s="91"/>
    </row>
    <row r="8" spans="1:10">
      <c r="A8" s="98"/>
      <c r="B8" s="31"/>
      <c r="C8" s="1"/>
      <c r="D8" s="8"/>
      <c r="E8" s="59"/>
      <c r="F8" s="59"/>
      <c r="G8" s="91"/>
    </row>
    <row r="9" spans="1:10" ht="27.75">
      <c r="A9" s="148" t="s">
        <v>1</v>
      </c>
      <c r="B9" s="149"/>
      <c r="C9" s="149"/>
      <c r="D9" s="99"/>
      <c r="E9" s="59"/>
      <c r="F9" s="59"/>
      <c r="G9" s="91"/>
    </row>
    <row r="10" spans="1:10" ht="15.75">
      <c r="A10" s="152" t="s">
        <v>113</v>
      </c>
      <c r="B10" s="153"/>
      <c r="C10" s="153"/>
      <c r="D10" s="9" t="s">
        <v>0</v>
      </c>
      <c r="E10" s="59"/>
      <c r="F10" s="59"/>
      <c r="G10" s="91"/>
    </row>
    <row r="11" spans="1:10" ht="15.75" thickBot="1">
      <c r="A11" s="150" t="s">
        <v>2</v>
      </c>
      <c r="B11" s="151"/>
      <c r="C11" s="151"/>
      <c r="D11" s="100"/>
      <c r="E11" s="92"/>
      <c r="F11" s="92"/>
      <c r="G11" s="93"/>
    </row>
    <row r="12" spans="1:10" ht="15.75" thickBot="1">
      <c r="A12" s="53" t="s">
        <v>3</v>
      </c>
      <c r="B12" s="54" t="s">
        <v>4</v>
      </c>
      <c r="C12" s="55" t="s">
        <v>5</v>
      </c>
      <c r="D12" s="56" t="s">
        <v>168</v>
      </c>
      <c r="E12" s="56" t="s">
        <v>6</v>
      </c>
      <c r="F12" s="56" t="s">
        <v>130</v>
      </c>
      <c r="G12" s="56" t="s">
        <v>131</v>
      </c>
    </row>
    <row r="13" spans="1:10" ht="19.5" thickBot="1">
      <c r="A13" s="144" t="s">
        <v>119</v>
      </c>
      <c r="B13" s="145"/>
      <c r="C13" s="20"/>
      <c r="D13" s="21"/>
      <c r="E13" s="19"/>
      <c r="F13" s="33"/>
      <c r="G13" s="29"/>
    </row>
    <row r="14" spans="1:10">
      <c r="A14" s="60">
        <v>400037</v>
      </c>
      <c r="B14" s="38" t="s">
        <v>74</v>
      </c>
      <c r="C14" s="16">
        <v>609142934954</v>
      </c>
      <c r="D14" s="14">
        <f>E14*0.74</f>
        <v>466.19260000000003</v>
      </c>
      <c r="E14" s="32">
        <v>629.99</v>
      </c>
      <c r="F14" s="15"/>
      <c r="G14" s="61">
        <f>F14*D14</f>
        <v>0</v>
      </c>
      <c r="H14" s="13"/>
      <c r="I14" s="12"/>
      <c r="J14" s="12"/>
    </row>
    <row r="15" spans="1:10">
      <c r="A15" s="60">
        <v>401144</v>
      </c>
      <c r="B15" s="22" t="s">
        <v>79</v>
      </c>
      <c r="C15" s="16" t="s">
        <v>80</v>
      </c>
      <c r="D15" s="14">
        <f t="shared" ref="D15:D78" si="0">E15*0.74</f>
        <v>466.19260000000003</v>
      </c>
      <c r="E15" s="32">
        <v>629.99</v>
      </c>
      <c r="F15" s="23"/>
      <c r="G15" s="62">
        <f t="shared" ref="G15:G78" si="1">F15*D15</f>
        <v>0</v>
      </c>
      <c r="H15" s="13"/>
    </row>
    <row r="16" spans="1:10">
      <c r="A16" s="60">
        <v>400043</v>
      </c>
      <c r="B16" s="22" t="s">
        <v>75</v>
      </c>
      <c r="C16" s="16">
        <v>609142934961</v>
      </c>
      <c r="D16" s="14">
        <f t="shared" si="0"/>
        <v>495.79259999999999</v>
      </c>
      <c r="E16" s="32">
        <v>669.99</v>
      </c>
      <c r="F16" s="23">
        <v>1</v>
      </c>
      <c r="G16" s="62">
        <f t="shared" si="1"/>
        <v>495.79259999999999</v>
      </c>
    </row>
    <row r="17" spans="1:7">
      <c r="A17" s="60">
        <v>401145</v>
      </c>
      <c r="B17" s="22" t="s">
        <v>81</v>
      </c>
      <c r="C17" s="16" t="s">
        <v>82</v>
      </c>
      <c r="D17" s="14">
        <f t="shared" si="0"/>
        <v>495.79259999999999</v>
      </c>
      <c r="E17" s="32">
        <v>669.99</v>
      </c>
      <c r="F17" s="23"/>
      <c r="G17" s="62">
        <f t="shared" si="1"/>
        <v>0</v>
      </c>
    </row>
    <row r="18" spans="1:7">
      <c r="A18" s="63">
        <v>401201</v>
      </c>
      <c r="B18" s="22" t="s">
        <v>124</v>
      </c>
      <c r="C18" s="24">
        <v>609142412018</v>
      </c>
      <c r="D18" s="14">
        <f t="shared" si="0"/>
        <v>569.79259999999999</v>
      </c>
      <c r="E18" s="32">
        <v>769.99</v>
      </c>
      <c r="F18" s="23"/>
      <c r="G18" s="62">
        <f t="shared" si="1"/>
        <v>0</v>
      </c>
    </row>
    <row r="19" spans="1:7">
      <c r="A19" s="63">
        <v>401200</v>
      </c>
      <c r="B19" s="22" t="s">
        <v>125</v>
      </c>
      <c r="C19" s="24">
        <v>609142412001</v>
      </c>
      <c r="D19" s="14">
        <f t="shared" si="0"/>
        <v>569.79259999999999</v>
      </c>
      <c r="E19" s="32">
        <v>769.99</v>
      </c>
      <c r="F19" s="23"/>
      <c r="G19" s="62">
        <f t="shared" si="1"/>
        <v>0</v>
      </c>
    </row>
    <row r="20" spans="1:7">
      <c r="A20" s="60">
        <v>400046</v>
      </c>
      <c r="B20" s="22" t="s">
        <v>76</v>
      </c>
      <c r="C20" s="16">
        <v>609142934978</v>
      </c>
      <c r="D20" s="14">
        <f t="shared" si="0"/>
        <v>569.79259999999999</v>
      </c>
      <c r="E20" s="32">
        <v>769.99</v>
      </c>
      <c r="F20" s="23"/>
      <c r="G20" s="62">
        <f t="shared" si="1"/>
        <v>0</v>
      </c>
    </row>
    <row r="21" spans="1:7">
      <c r="A21" s="60">
        <v>401146</v>
      </c>
      <c r="B21" s="22" t="s">
        <v>83</v>
      </c>
      <c r="C21" s="16">
        <v>609142411462</v>
      </c>
      <c r="D21" s="14">
        <f t="shared" si="0"/>
        <v>569.79259999999999</v>
      </c>
      <c r="E21" s="32">
        <v>769.99</v>
      </c>
      <c r="F21" s="23"/>
      <c r="G21" s="62">
        <f t="shared" si="1"/>
        <v>0</v>
      </c>
    </row>
    <row r="22" spans="1:7">
      <c r="A22" s="60">
        <v>400053</v>
      </c>
      <c r="B22" s="22" t="s">
        <v>77</v>
      </c>
      <c r="C22" s="16">
        <v>609142934985</v>
      </c>
      <c r="D22" s="14">
        <f t="shared" si="0"/>
        <v>717.79259999999999</v>
      </c>
      <c r="E22" s="32">
        <v>969.99</v>
      </c>
      <c r="F22" s="23"/>
      <c r="G22" s="62">
        <f t="shared" si="1"/>
        <v>0</v>
      </c>
    </row>
    <row r="23" spans="1:7">
      <c r="A23" s="60">
        <v>401147</v>
      </c>
      <c r="B23" s="22" t="s">
        <v>84</v>
      </c>
      <c r="C23" s="16" t="s">
        <v>85</v>
      </c>
      <c r="D23" s="14">
        <f t="shared" si="0"/>
        <v>717.79259999999999</v>
      </c>
      <c r="E23" s="32">
        <v>969.99</v>
      </c>
      <c r="F23" s="23"/>
      <c r="G23" s="62">
        <f t="shared" si="1"/>
        <v>0</v>
      </c>
    </row>
    <row r="24" spans="1:7">
      <c r="A24" s="60">
        <v>400077</v>
      </c>
      <c r="B24" s="22" t="s">
        <v>7</v>
      </c>
      <c r="C24" s="16">
        <v>609142911672</v>
      </c>
      <c r="D24" s="14">
        <f t="shared" si="0"/>
        <v>125.79260000000001</v>
      </c>
      <c r="E24" s="32">
        <v>169.99</v>
      </c>
      <c r="F24" s="23"/>
      <c r="G24" s="62">
        <f t="shared" si="1"/>
        <v>0</v>
      </c>
    </row>
    <row r="25" spans="1:7">
      <c r="A25" s="60">
        <v>401152</v>
      </c>
      <c r="B25" s="22" t="s">
        <v>121</v>
      </c>
      <c r="C25" s="16">
        <v>609142934534</v>
      </c>
      <c r="D25" s="14">
        <f t="shared" si="0"/>
        <v>22.192599999999999</v>
      </c>
      <c r="E25" s="32">
        <v>29.99</v>
      </c>
      <c r="F25" s="23"/>
      <c r="G25" s="62">
        <f t="shared" si="1"/>
        <v>0</v>
      </c>
    </row>
    <row r="26" spans="1:7">
      <c r="A26" s="60">
        <v>400147</v>
      </c>
      <c r="B26" s="22" t="s">
        <v>8</v>
      </c>
      <c r="C26" s="16">
        <v>609142934992</v>
      </c>
      <c r="D26" s="14">
        <f t="shared" si="0"/>
        <v>22.192599999999999</v>
      </c>
      <c r="E26" s="32">
        <v>29.99</v>
      </c>
      <c r="F26" s="23"/>
      <c r="G26" s="62">
        <f t="shared" si="1"/>
        <v>0</v>
      </c>
    </row>
    <row r="27" spans="1:7">
      <c r="A27" s="60">
        <v>400038</v>
      </c>
      <c r="B27" s="22" t="s">
        <v>9</v>
      </c>
      <c r="C27" s="16">
        <v>609142934916</v>
      </c>
      <c r="D27" s="14">
        <f t="shared" si="0"/>
        <v>162.79259999999999</v>
      </c>
      <c r="E27" s="32">
        <v>219.99</v>
      </c>
      <c r="F27" s="23"/>
      <c r="G27" s="62">
        <f t="shared" si="1"/>
        <v>0</v>
      </c>
    </row>
    <row r="28" spans="1:7">
      <c r="A28" s="60">
        <v>401202</v>
      </c>
      <c r="B28" s="22" t="s">
        <v>122</v>
      </c>
      <c r="C28" s="16">
        <v>6091424122025</v>
      </c>
      <c r="D28" s="14">
        <f t="shared" si="0"/>
        <v>162.79259999999999</v>
      </c>
      <c r="E28" s="32">
        <v>219.99</v>
      </c>
      <c r="F28" s="23"/>
      <c r="G28" s="62">
        <f t="shared" si="1"/>
        <v>0</v>
      </c>
    </row>
    <row r="29" spans="1:7">
      <c r="A29" s="60">
        <v>400047</v>
      </c>
      <c r="B29" s="22" t="s">
        <v>10</v>
      </c>
      <c r="C29" s="16">
        <v>609142934923</v>
      </c>
      <c r="D29" s="14">
        <f t="shared" si="0"/>
        <v>184.99260000000001</v>
      </c>
      <c r="E29" s="32">
        <v>249.99</v>
      </c>
      <c r="F29" s="23"/>
      <c r="G29" s="62">
        <f t="shared" si="1"/>
        <v>0</v>
      </c>
    </row>
    <row r="30" spans="1:7">
      <c r="A30" s="60">
        <v>401203</v>
      </c>
      <c r="B30" s="22" t="s">
        <v>123</v>
      </c>
      <c r="C30" s="16">
        <v>609142412032</v>
      </c>
      <c r="D30" s="14">
        <f t="shared" si="0"/>
        <v>184.99260000000001</v>
      </c>
      <c r="E30" s="32">
        <v>249.99</v>
      </c>
      <c r="F30" s="23"/>
      <c r="G30" s="62">
        <f t="shared" si="1"/>
        <v>0</v>
      </c>
    </row>
    <row r="31" spans="1:7" ht="15.75" thickBot="1">
      <c r="A31" s="64">
        <v>401153</v>
      </c>
      <c r="B31" s="37" t="s">
        <v>89</v>
      </c>
      <c r="C31" s="26">
        <v>609142411530</v>
      </c>
      <c r="D31" s="14">
        <f t="shared" si="0"/>
        <v>18.492599999999999</v>
      </c>
      <c r="E31" s="34">
        <v>24.99</v>
      </c>
      <c r="F31" s="41"/>
      <c r="G31" s="65">
        <f t="shared" si="1"/>
        <v>0</v>
      </c>
    </row>
    <row r="32" spans="1:7" ht="19.5" thickBot="1">
      <c r="A32" s="144" t="s">
        <v>12</v>
      </c>
      <c r="B32" s="154"/>
      <c r="C32" s="28" t="s">
        <v>5</v>
      </c>
      <c r="D32" s="33" t="s">
        <v>168</v>
      </c>
      <c r="E32" s="33" t="s">
        <v>6</v>
      </c>
      <c r="F32" s="33"/>
      <c r="G32" s="29"/>
    </row>
    <row r="33" spans="1:7">
      <c r="A33" s="60">
        <v>400083</v>
      </c>
      <c r="B33" s="38" t="s">
        <v>13</v>
      </c>
      <c r="C33" s="16" t="s">
        <v>14</v>
      </c>
      <c r="D33" s="14">
        <f t="shared" si="0"/>
        <v>591.99260000000004</v>
      </c>
      <c r="E33" s="32">
        <v>799.99</v>
      </c>
      <c r="F33" s="15"/>
      <c r="G33" s="61">
        <f t="shared" si="1"/>
        <v>0</v>
      </c>
    </row>
    <row r="34" spans="1:7">
      <c r="A34" s="60">
        <v>400256</v>
      </c>
      <c r="B34" s="22" t="s">
        <v>15</v>
      </c>
      <c r="C34" s="16" t="s">
        <v>16</v>
      </c>
      <c r="D34" s="14">
        <f t="shared" si="0"/>
        <v>140.5926</v>
      </c>
      <c r="E34" s="32">
        <v>189.99</v>
      </c>
      <c r="F34" s="23"/>
      <c r="G34" s="62">
        <f t="shared" si="1"/>
        <v>0</v>
      </c>
    </row>
    <row r="35" spans="1:7">
      <c r="A35" s="60">
        <v>400222</v>
      </c>
      <c r="B35" s="22" t="s">
        <v>17</v>
      </c>
      <c r="C35" s="16" t="s">
        <v>18</v>
      </c>
      <c r="D35" s="14">
        <f t="shared" si="0"/>
        <v>51.792599999999993</v>
      </c>
      <c r="E35" s="32">
        <v>69.989999999999995</v>
      </c>
      <c r="F35" s="23"/>
      <c r="G35" s="62">
        <f t="shared" si="1"/>
        <v>0</v>
      </c>
    </row>
    <row r="36" spans="1:7" ht="15.75" thickBot="1">
      <c r="A36" s="66">
        <v>400233</v>
      </c>
      <c r="B36" s="37" t="s">
        <v>19</v>
      </c>
      <c r="C36" s="26" t="s">
        <v>20</v>
      </c>
      <c r="D36" s="14">
        <f t="shared" si="0"/>
        <v>44.392600000000002</v>
      </c>
      <c r="E36" s="34">
        <v>59.99</v>
      </c>
      <c r="F36" s="41"/>
      <c r="G36" s="65">
        <f t="shared" si="1"/>
        <v>0</v>
      </c>
    </row>
    <row r="37" spans="1:7" ht="19.5" thickBot="1">
      <c r="A37" s="144" t="s">
        <v>118</v>
      </c>
      <c r="B37" s="154"/>
      <c r="C37" s="28" t="s">
        <v>5</v>
      </c>
      <c r="D37" s="33" t="s">
        <v>168</v>
      </c>
      <c r="E37" s="33" t="s">
        <v>6</v>
      </c>
      <c r="F37" s="33"/>
      <c r="G37" s="29"/>
    </row>
    <row r="38" spans="1:7">
      <c r="A38" s="60">
        <v>400091</v>
      </c>
      <c r="B38" s="4" t="s">
        <v>21</v>
      </c>
      <c r="C38" s="16" t="s">
        <v>22</v>
      </c>
      <c r="D38" s="14">
        <f t="shared" si="0"/>
        <v>702.99260000000004</v>
      </c>
      <c r="E38" s="32">
        <v>949.99</v>
      </c>
      <c r="F38" s="15"/>
      <c r="G38" s="61">
        <f t="shared" si="1"/>
        <v>0</v>
      </c>
    </row>
    <row r="39" spans="1:7">
      <c r="A39" s="60">
        <v>400257</v>
      </c>
      <c r="B39" s="4" t="s">
        <v>23</v>
      </c>
      <c r="C39" s="16" t="s">
        <v>24</v>
      </c>
      <c r="D39" s="14">
        <f t="shared" si="0"/>
        <v>140.5926</v>
      </c>
      <c r="E39" s="32">
        <v>189.99</v>
      </c>
      <c r="F39" s="23"/>
      <c r="G39" s="62">
        <f t="shared" si="1"/>
        <v>0</v>
      </c>
    </row>
    <row r="40" spans="1:7">
      <c r="A40" s="66">
        <v>400258</v>
      </c>
      <c r="B40" s="4" t="s">
        <v>25</v>
      </c>
      <c r="C40" s="26" t="s">
        <v>26</v>
      </c>
      <c r="D40" s="14">
        <f t="shared" si="0"/>
        <v>51.792599999999993</v>
      </c>
      <c r="E40" s="34">
        <v>69.989999999999995</v>
      </c>
      <c r="F40" s="23"/>
      <c r="G40" s="62">
        <f t="shared" si="1"/>
        <v>0</v>
      </c>
    </row>
    <row r="41" spans="1:7">
      <c r="A41" s="67">
        <v>401191</v>
      </c>
      <c r="B41" s="22" t="s">
        <v>97</v>
      </c>
      <c r="C41" s="25">
        <v>609142411912</v>
      </c>
      <c r="D41" s="14">
        <f t="shared" si="0"/>
        <v>1035.9926</v>
      </c>
      <c r="E41" s="35">
        <v>1399.99</v>
      </c>
      <c r="F41" s="23"/>
      <c r="G41" s="62">
        <f t="shared" si="1"/>
        <v>0</v>
      </c>
    </row>
    <row r="42" spans="1:7" ht="15.75" thickBot="1">
      <c r="A42" s="68">
        <v>401192</v>
      </c>
      <c r="B42" s="37" t="s">
        <v>98</v>
      </c>
      <c r="C42" s="51">
        <v>609142411929</v>
      </c>
      <c r="D42" s="14">
        <f t="shared" si="0"/>
        <v>1183.9926</v>
      </c>
      <c r="E42" s="42">
        <v>1599.99</v>
      </c>
      <c r="F42" s="41"/>
      <c r="G42" s="65">
        <f t="shared" si="1"/>
        <v>0</v>
      </c>
    </row>
    <row r="43" spans="1:7" ht="19.5" thickBot="1">
      <c r="A43" s="144" t="s">
        <v>117</v>
      </c>
      <c r="B43" s="154"/>
      <c r="C43" s="28" t="s">
        <v>5</v>
      </c>
      <c r="D43" s="33" t="s">
        <v>168</v>
      </c>
      <c r="E43" s="33" t="s">
        <v>6</v>
      </c>
      <c r="F43" s="33"/>
      <c r="G43" s="29"/>
    </row>
    <row r="44" spans="1:7">
      <c r="A44" s="60">
        <v>400079</v>
      </c>
      <c r="B44" s="38" t="s">
        <v>27</v>
      </c>
      <c r="C44" s="16">
        <v>609142007573</v>
      </c>
      <c r="D44" s="14">
        <f t="shared" si="0"/>
        <v>310.79259999999999</v>
      </c>
      <c r="E44" s="32">
        <v>419.99</v>
      </c>
      <c r="F44" s="15"/>
      <c r="G44" s="61">
        <f t="shared" si="1"/>
        <v>0</v>
      </c>
    </row>
    <row r="45" spans="1:7" hidden="1">
      <c r="A45" s="69"/>
      <c r="B45" s="22" t="s">
        <v>28</v>
      </c>
      <c r="C45" s="10" t="s">
        <v>29</v>
      </c>
      <c r="D45" s="14">
        <f t="shared" si="0"/>
        <v>310.79259999999999</v>
      </c>
      <c r="E45" s="34">
        <v>419.99</v>
      </c>
      <c r="F45" s="23"/>
      <c r="G45" s="62">
        <f t="shared" si="1"/>
        <v>0</v>
      </c>
    </row>
    <row r="46" spans="1:7" ht="15.75" thickBot="1">
      <c r="A46" s="70">
        <v>401182</v>
      </c>
      <c r="B46" s="37" t="s">
        <v>90</v>
      </c>
      <c r="C46" s="51">
        <v>609142411820</v>
      </c>
      <c r="D46" s="14">
        <f t="shared" si="0"/>
        <v>184.99260000000001</v>
      </c>
      <c r="E46" s="42">
        <v>249.99</v>
      </c>
      <c r="F46" s="41"/>
      <c r="G46" s="65">
        <f t="shared" si="1"/>
        <v>0</v>
      </c>
    </row>
    <row r="47" spans="1:7" ht="19.5" thickBot="1">
      <c r="A47" s="155" t="s">
        <v>30</v>
      </c>
      <c r="B47" s="156"/>
      <c r="C47" s="28" t="s">
        <v>5</v>
      </c>
      <c r="D47" s="33" t="s">
        <v>168</v>
      </c>
      <c r="E47" s="33" t="s">
        <v>6</v>
      </c>
      <c r="F47" s="33"/>
      <c r="G47" s="29"/>
    </row>
    <row r="48" spans="1:7">
      <c r="A48" s="60">
        <v>400234</v>
      </c>
      <c r="B48" s="38" t="s">
        <v>31</v>
      </c>
      <c r="C48" s="16" t="s">
        <v>32</v>
      </c>
      <c r="D48" s="14">
        <f t="shared" si="0"/>
        <v>73.992599999999996</v>
      </c>
      <c r="E48" s="32">
        <v>99.99</v>
      </c>
      <c r="F48" s="15"/>
      <c r="G48" s="61">
        <f t="shared" si="1"/>
        <v>0</v>
      </c>
    </row>
    <row r="49" spans="1:7" ht="15.75" thickBot="1">
      <c r="A49" s="70">
        <v>400142</v>
      </c>
      <c r="B49" s="37" t="s">
        <v>33</v>
      </c>
      <c r="C49" s="26" t="s">
        <v>34</v>
      </c>
      <c r="D49" s="14">
        <f t="shared" si="0"/>
        <v>55.492599999999996</v>
      </c>
      <c r="E49" s="34">
        <v>74.989999999999995</v>
      </c>
      <c r="F49" s="41"/>
      <c r="G49" s="65">
        <f t="shared" si="1"/>
        <v>0</v>
      </c>
    </row>
    <row r="50" spans="1:7" ht="19.5" thickBot="1">
      <c r="A50" s="155" t="s">
        <v>116</v>
      </c>
      <c r="B50" s="156"/>
      <c r="C50" s="28" t="s">
        <v>5</v>
      </c>
      <c r="D50" s="33" t="s">
        <v>168</v>
      </c>
      <c r="E50" s="33" t="s">
        <v>6</v>
      </c>
      <c r="F50" s="33"/>
      <c r="G50" s="29"/>
    </row>
    <row r="51" spans="1:7">
      <c r="A51" s="60">
        <v>400246</v>
      </c>
      <c r="B51" s="38" t="s">
        <v>35</v>
      </c>
      <c r="C51" s="16" t="s">
        <v>36</v>
      </c>
      <c r="D51" s="14">
        <f t="shared" si="0"/>
        <v>184.99260000000001</v>
      </c>
      <c r="E51" s="32">
        <v>249.99</v>
      </c>
      <c r="F51" s="15"/>
      <c r="G51" s="61">
        <f t="shared" si="1"/>
        <v>0</v>
      </c>
    </row>
    <row r="52" spans="1:7">
      <c r="A52" s="63">
        <v>401046</v>
      </c>
      <c r="B52" s="22" t="s">
        <v>37</v>
      </c>
      <c r="C52" s="16">
        <v>609142005371</v>
      </c>
      <c r="D52" s="14">
        <f t="shared" si="0"/>
        <v>288.5926</v>
      </c>
      <c r="E52" s="32">
        <v>389.99</v>
      </c>
      <c r="F52" s="23"/>
      <c r="G52" s="62">
        <f t="shared" si="1"/>
        <v>0</v>
      </c>
    </row>
    <row r="53" spans="1:7">
      <c r="A53" s="63">
        <v>400247</v>
      </c>
      <c r="B53" s="22" t="s">
        <v>38</v>
      </c>
      <c r="C53" s="16">
        <v>609142005470</v>
      </c>
      <c r="D53" s="14">
        <f t="shared" si="0"/>
        <v>443.99259999999998</v>
      </c>
      <c r="E53" s="32">
        <v>599.99</v>
      </c>
      <c r="F53" s="23"/>
      <c r="G53" s="62">
        <f t="shared" si="1"/>
        <v>0</v>
      </c>
    </row>
    <row r="54" spans="1:7">
      <c r="A54" s="63">
        <v>400266</v>
      </c>
      <c r="B54" s="22" t="s">
        <v>39</v>
      </c>
      <c r="C54" s="16" t="s">
        <v>40</v>
      </c>
      <c r="D54" s="14">
        <f t="shared" si="0"/>
        <v>44.392600000000002</v>
      </c>
      <c r="E54" s="32">
        <v>59.99</v>
      </c>
      <c r="F54" s="23"/>
      <c r="G54" s="62">
        <f t="shared" si="1"/>
        <v>0</v>
      </c>
    </row>
    <row r="55" spans="1:7" ht="15.75" thickBot="1">
      <c r="A55" s="70">
        <v>400249</v>
      </c>
      <c r="B55" s="37" t="s">
        <v>41</v>
      </c>
      <c r="C55" s="26" t="s">
        <v>42</v>
      </c>
      <c r="D55" s="14">
        <f t="shared" si="0"/>
        <v>199.79259999999999</v>
      </c>
      <c r="E55" s="34">
        <v>269.99</v>
      </c>
      <c r="F55" s="41"/>
      <c r="G55" s="65">
        <f t="shared" si="1"/>
        <v>0</v>
      </c>
    </row>
    <row r="56" spans="1:7" ht="19.5" thickBot="1">
      <c r="A56" s="144" t="s">
        <v>43</v>
      </c>
      <c r="B56" s="145"/>
      <c r="C56" s="28" t="s">
        <v>5</v>
      </c>
      <c r="D56" s="33" t="s">
        <v>168</v>
      </c>
      <c r="E56" s="33" t="s">
        <v>6</v>
      </c>
      <c r="F56" s="33"/>
      <c r="G56" s="29"/>
    </row>
    <row r="57" spans="1:7" ht="15.75" thickBot="1">
      <c r="A57" s="66">
        <v>400238</v>
      </c>
      <c r="B57" s="4" t="s">
        <v>44</v>
      </c>
      <c r="C57" s="26" t="s">
        <v>45</v>
      </c>
      <c r="D57" s="14">
        <f t="shared" si="0"/>
        <v>318.19260000000003</v>
      </c>
      <c r="E57" s="34">
        <v>429.99</v>
      </c>
      <c r="F57" s="27"/>
      <c r="G57" s="71">
        <f t="shared" si="1"/>
        <v>0</v>
      </c>
    </row>
    <row r="58" spans="1:7" ht="19.5" thickBot="1">
      <c r="A58" s="144" t="s">
        <v>46</v>
      </c>
      <c r="B58" s="145"/>
      <c r="C58" s="28" t="s">
        <v>5</v>
      </c>
      <c r="D58" s="33" t="s">
        <v>168</v>
      </c>
      <c r="E58" s="33" t="s">
        <v>6</v>
      </c>
      <c r="F58" s="33"/>
      <c r="G58" s="29"/>
    </row>
    <row r="59" spans="1:7">
      <c r="A59" s="60">
        <v>400151</v>
      </c>
      <c r="B59" s="38" t="s">
        <v>47</v>
      </c>
      <c r="C59" s="16" t="s">
        <v>48</v>
      </c>
      <c r="D59" s="14">
        <f t="shared" si="0"/>
        <v>355.19260000000003</v>
      </c>
      <c r="E59" s="32">
        <v>479.99</v>
      </c>
      <c r="F59" s="15"/>
      <c r="G59" s="61">
        <f t="shared" si="1"/>
        <v>0</v>
      </c>
    </row>
    <row r="60" spans="1:7">
      <c r="A60" s="63">
        <v>401185</v>
      </c>
      <c r="B60" s="22" t="s">
        <v>94</v>
      </c>
      <c r="C60" s="25">
        <v>609142411851</v>
      </c>
      <c r="D60" s="14">
        <f t="shared" si="0"/>
        <v>384.79259999999999</v>
      </c>
      <c r="E60" s="35">
        <v>519.99</v>
      </c>
      <c r="F60" s="23"/>
      <c r="G60" s="62">
        <f t="shared" si="1"/>
        <v>0</v>
      </c>
    </row>
    <row r="61" spans="1:7">
      <c r="A61" s="63">
        <v>401186</v>
      </c>
      <c r="B61" s="22" t="s">
        <v>95</v>
      </c>
      <c r="C61" s="25">
        <v>609142411868</v>
      </c>
      <c r="D61" s="14">
        <f t="shared" si="0"/>
        <v>554.99260000000004</v>
      </c>
      <c r="E61" s="35">
        <v>749.99</v>
      </c>
      <c r="F61" s="23"/>
      <c r="G61" s="62">
        <f t="shared" si="1"/>
        <v>0</v>
      </c>
    </row>
    <row r="62" spans="1:7">
      <c r="A62" s="60">
        <v>401035</v>
      </c>
      <c r="B62" s="22" t="s">
        <v>49</v>
      </c>
      <c r="C62" s="16" t="s">
        <v>50</v>
      </c>
      <c r="D62" s="14">
        <f t="shared" si="0"/>
        <v>59.192599999999999</v>
      </c>
      <c r="E62" s="32">
        <v>79.989999999999995</v>
      </c>
      <c r="F62" s="23"/>
      <c r="G62" s="62">
        <f t="shared" si="1"/>
        <v>0</v>
      </c>
    </row>
    <row r="63" spans="1:7">
      <c r="A63" s="60">
        <v>401062</v>
      </c>
      <c r="B63" s="22" t="s">
        <v>51</v>
      </c>
      <c r="C63" s="16" t="s">
        <v>52</v>
      </c>
      <c r="D63" s="14">
        <f t="shared" si="0"/>
        <v>36.992600000000003</v>
      </c>
      <c r="E63" s="32">
        <v>49.99</v>
      </c>
      <c r="F63" s="23"/>
      <c r="G63" s="62">
        <f t="shared" si="1"/>
        <v>0</v>
      </c>
    </row>
    <row r="64" spans="1:7" ht="15.75" thickBot="1">
      <c r="A64" s="66">
        <v>400066</v>
      </c>
      <c r="B64" s="37" t="s">
        <v>53</v>
      </c>
      <c r="C64" s="26">
        <v>609142008679</v>
      </c>
      <c r="D64" s="14">
        <f t="shared" si="0"/>
        <v>184.99260000000001</v>
      </c>
      <c r="E64" s="34">
        <v>249.99</v>
      </c>
      <c r="F64" s="41"/>
      <c r="G64" s="65">
        <f t="shared" si="1"/>
        <v>0</v>
      </c>
    </row>
    <row r="65" spans="1:7" ht="19.5" thickBot="1">
      <c r="A65" s="144" t="s">
        <v>115</v>
      </c>
      <c r="B65" s="145"/>
      <c r="C65" s="28" t="s">
        <v>5</v>
      </c>
      <c r="D65" s="33" t="s">
        <v>168</v>
      </c>
      <c r="E65" s="33" t="s">
        <v>6</v>
      </c>
      <c r="F65" s="33"/>
      <c r="G65" s="29"/>
    </row>
    <row r="66" spans="1:7" ht="15.75" thickBot="1">
      <c r="A66" s="72" t="s">
        <v>92</v>
      </c>
      <c r="B66" s="57" t="s">
        <v>93</v>
      </c>
      <c r="C66" s="58">
        <v>609142411813</v>
      </c>
      <c r="D66" s="14">
        <f t="shared" si="0"/>
        <v>88.792599999999993</v>
      </c>
      <c r="E66" s="52">
        <v>119.99</v>
      </c>
      <c r="F66" s="27"/>
      <c r="G66" s="71">
        <f t="shared" si="1"/>
        <v>0</v>
      </c>
    </row>
    <row r="67" spans="1:7" ht="19.5" thickBot="1">
      <c r="A67" s="144" t="s">
        <v>54</v>
      </c>
      <c r="B67" s="145"/>
      <c r="C67" s="28" t="s">
        <v>5</v>
      </c>
      <c r="D67" s="33" t="s">
        <v>168</v>
      </c>
      <c r="E67" s="33" t="s">
        <v>6</v>
      </c>
      <c r="F67" s="33"/>
      <c r="G67" s="29"/>
    </row>
    <row r="68" spans="1:7">
      <c r="A68" s="60">
        <v>401105</v>
      </c>
      <c r="B68" s="38" t="s">
        <v>78</v>
      </c>
      <c r="C68" s="16">
        <v>609142004435</v>
      </c>
      <c r="D68" s="14">
        <f t="shared" si="0"/>
        <v>236.79259999999999</v>
      </c>
      <c r="E68" s="32">
        <v>319.99</v>
      </c>
      <c r="F68" s="15"/>
      <c r="G68" s="61">
        <f t="shared" si="1"/>
        <v>0</v>
      </c>
    </row>
    <row r="69" spans="1:7" ht="15.75" thickBot="1">
      <c r="A69" s="66">
        <v>400267</v>
      </c>
      <c r="B69" s="37" t="s">
        <v>55</v>
      </c>
      <c r="C69" s="26"/>
      <c r="D69" s="14">
        <f t="shared" si="0"/>
        <v>40.691860000000005</v>
      </c>
      <c r="E69" s="34">
        <v>54.989000000000004</v>
      </c>
      <c r="F69" s="41"/>
      <c r="G69" s="65">
        <f t="shared" si="1"/>
        <v>0</v>
      </c>
    </row>
    <row r="70" spans="1:7" ht="19.5" thickBot="1">
      <c r="A70" s="146" t="s">
        <v>96</v>
      </c>
      <c r="B70" s="147"/>
      <c r="C70" s="28" t="s">
        <v>5</v>
      </c>
      <c r="D70" s="33" t="s">
        <v>168</v>
      </c>
      <c r="E70" s="33" t="s">
        <v>6</v>
      </c>
      <c r="F70" s="33"/>
      <c r="G70" s="29"/>
    </row>
    <row r="71" spans="1:7">
      <c r="A71" s="60">
        <v>400195</v>
      </c>
      <c r="B71" s="38" t="s">
        <v>11</v>
      </c>
      <c r="C71" s="16">
        <v>609142912105</v>
      </c>
      <c r="D71" s="14">
        <f t="shared" si="0"/>
        <v>103.5926</v>
      </c>
      <c r="E71" s="46">
        <v>139.99</v>
      </c>
      <c r="F71" s="15"/>
      <c r="G71" s="61">
        <f t="shared" si="1"/>
        <v>0</v>
      </c>
    </row>
    <row r="72" spans="1:7" ht="15.75" thickBot="1">
      <c r="A72" s="70">
        <v>401190</v>
      </c>
      <c r="B72" s="37" t="s">
        <v>91</v>
      </c>
      <c r="C72" s="73">
        <v>609142411905</v>
      </c>
      <c r="D72" s="14">
        <f t="shared" si="0"/>
        <v>88.792599999999993</v>
      </c>
      <c r="E72" s="50">
        <v>119.99</v>
      </c>
      <c r="F72" s="41"/>
      <c r="G72" s="65">
        <f t="shared" si="1"/>
        <v>0</v>
      </c>
    </row>
    <row r="73" spans="1:7" ht="19.5" thickBot="1">
      <c r="A73" s="146" t="s">
        <v>56</v>
      </c>
      <c r="B73" s="147"/>
      <c r="C73" s="28" t="s">
        <v>5</v>
      </c>
      <c r="D73" s="33" t="s">
        <v>168</v>
      </c>
      <c r="E73" s="33" t="s">
        <v>6</v>
      </c>
      <c r="F73" s="33"/>
      <c r="G73" s="29"/>
    </row>
    <row r="74" spans="1:7">
      <c r="A74" s="60">
        <v>401071</v>
      </c>
      <c r="B74" s="38" t="s">
        <v>57</v>
      </c>
      <c r="C74" s="16">
        <v>609142016148</v>
      </c>
      <c r="D74" s="14">
        <f>E74*0.74</f>
        <v>36.992600000000003</v>
      </c>
      <c r="E74" s="32">
        <v>49.99</v>
      </c>
      <c r="F74" s="15"/>
      <c r="G74" s="61">
        <f t="shared" si="1"/>
        <v>0</v>
      </c>
    </row>
    <row r="75" spans="1:7">
      <c r="A75" s="60">
        <v>401070</v>
      </c>
      <c r="B75" s="22" t="s">
        <v>58</v>
      </c>
      <c r="C75" s="16">
        <v>609142016247</v>
      </c>
      <c r="D75" s="14">
        <f t="shared" si="0"/>
        <v>51.792599999999993</v>
      </c>
      <c r="E75" s="32">
        <v>69.989999999999995</v>
      </c>
      <c r="F75" s="23"/>
      <c r="G75" s="62">
        <f t="shared" si="1"/>
        <v>0</v>
      </c>
    </row>
    <row r="76" spans="1:7">
      <c r="A76" s="60">
        <v>401072</v>
      </c>
      <c r="B76" s="22" t="s">
        <v>59</v>
      </c>
      <c r="C76" s="16">
        <v>609142016346</v>
      </c>
      <c r="D76" s="14">
        <f t="shared" si="0"/>
        <v>66.59259999999999</v>
      </c>
      <c r="E76" s="32">
        <v>89.99</v>
      </c>
      <c r="F76" s="23"/>
      <c r="G76" s="62">
        <f t="shared" si="1"/>
        <v>0</v>
      </c>
    </row>
    <row r="77" spans="1:7">
      <c r="A77" s="60">
        <v>200815</v>
      </c>
      <c r="B77" s="22" t="s">
        <v>60</v>
      </c>
      <c r="C77" s="16">
        <v>609142010443</v>
      </c>
      <c r="D77" s="14">
        <f t="shared" si="0"/>
        <v>140.5926</v>
      </c>
      <c r="E77" s="32">
        <v>189.99</v>
      </c>
      <c r="F77" s="23"/>
      <c r="G77" s="62">
        <f t="shared" si="1"/>
        <v>0</v>
      </c>
    </row>
    <row r="78" spans="1:7">
      <c r="A78" s="60">
        <v>400265</v>
      </c>
      <c r="B78" s="22" t="s">
        <v>61</v>
      </c>
      <c r="C78" s="16">
        <v>609142010450</v>
      </c>
      <c r="D78" s="14">
        <f t="shared" si="0"/>
        <v>192.39260000000002</v>
      </c>
      <c r="E78" s="32">
        <v>259.99</v>
      </c>
      <c r="F78" s="23"/>
      <c r="G78" s="62">
        <f t="shared" si="1"/>
        <v>0</v>
      </c>
    </row>
    <row r="79" spans="1:7" ht="15.75" thickBot="1">
      <c r="A79" s="66">
        <v>401041</v>
      </c>
      <c r="B79" s="37" t="s">
        <v>62</v>
      </c>
      <c r="C79" s="26">
        <v>609142016254</v>
      </c>
      <c r="D79" s="14">
        <f t="shared" ref="D79:D126" si="2">E79*0.74</f>
        <v>96.192599999999999</v>
      </c>
      <c r="E79" s="34">
        <v>129.99</v>
      </c>
      <c r="F79" s="41"/>
      <c r="G79" s="65">
        <f t="shared" ref="G79:G110" si="3">F79*D79</f>
        <v>0</v>
      </c>
    </row>
    <row r="80" spans="1:7" ht="19.5" thickBot="1">
      <c r="A80" s="146" t="s">
        <v>114</v>
      </c>
      <c r="B80" s="147"/>
      <c r="C80" s="28" t="s">
        <v>5</v>
      </c>
      <c r="D80" s="33" t="s">
        <v>168</v>
      </c>
      <c r="E80" s="33" t="s">
        <v>6</v>
      </c>
      <c r="F80" s="33"/>
      <c r="G80" s="29"/>
    </row>
    <row r="81" spans="1:7">
      <c r="A81" s="60">
        <v>400072</v>
      </c>
      <c r="B81" s="38" t="s">
        <v>65</v>
      </c>
      <c r="C81" s="16">
        <v>609142003872</v>
      </c>
      <c r="D81" s="14">
        <f t="shared" si="2"/>
        <v>369.99259999999998</v>
      </c>
      <c r="E81" s="32">
        <v>499.99</v>
      </c>
      <c r="F81" s="15"/>
      <c r="G81" s="61">
        <f t="shared" si="3"/>
        <v>0</v>
      </c>
    </row>
    <row r="82" spans="1:7">
      <c r="A82" s="60">
        <v>400061</v>
      </c>
      <c r="B82" s="22" t="s">
        <v>66</v>
      </c>
      <c r="C82" s="16">
        <v>609142003827</v>
      </c>
      <c r="D82" s="14">
        <f t="shared" si="2"/>
        <v>466.19260000000003</v>
      </c>
      <c r="E82" s="32">
        <v>629.99</v>
      </c>
      <c r="F82" s="23"/>
      <c r="G82" s="62">
        <f t="shared" si="3"/>
        <v>0</v>
      </c>
    </row>
    <row r="83" spans="1:7">
      <c r="A83" s="60">
        <v>401078</v>
      </c>
      <c r="B83" s="22" t="s">
        <v>63</v>
      </c>
      <c r="C83" s="16">
        <v>609142003803</v>
      </c>
      <c r="D83" s="14">
        <f t="shared" si="2"/>
        <v>20.712599999999998</v>
      </c>
      <c r="E83" s="32">
        <v>27.99</v>
      </c>
      <c r="F83" s="23"/>
      <c r="G83" s="62">
        <f t="shared" si="3"/>
        <v>0</v>
      </c>
    </row>
    <row r="84" spans="1:7">
      <c r="A84" s="60">
        <v>400268</v>
      </c>
      <c r="B84" s="22" t="s">
        <v>64</v>
      </c>
      <c r="C84" s="16">
        <v>609142003865</v>
      </c>
      <c r="D84" s="14">
        <f t="shared" si="2"/>
        <v>33.2926</v>
      </c>
      <c r="E84" s="32">
        <v>44.99</v>
      </c>
      <c r="F84" s="23"/>
      <c r="G84" s="62">
        <f t="shared" si="3"/>
        <v>0</v>
      </c>
    </row>
    <row r="85" spans="1:7">
      <c r="A85" s="60">
        <v>400291</v>
      </c>
      <c r="B85" s="22" t="s">
        <v>67</v>
      </c>
      <c r="C85" s="16">
        <v>609142003810</v>
      </c>
      <c r="D85" s="14">
        <f t="shared" si="2"/>
        <v>13.312599999999998</v>
      </c>
      <c r="E85" s="32">
        <v>17.989999999999998</v>
      </c>
      <c r="F85" s="23"/>
      <c r="G85" s="62">
        <f t="shared" si="3"/>
        <v>0</v>
      </c>
    </row>
    <row r="86" spans="1:7">
      <c r="A86" s="60">
        <v>400264</v>
      </c>
      <c r="B86" s="22" t="s">
        <v>68</v>
      </c>
      <c r="C86" s="16">
        <v>609142003841</v>
      </c>
      <c r="D86" s="14">
        <f t="shared" si="2"/>
        <v>140.5926</v>
      </c>
      <c r="E86" s="32">
        <v>189.99</v>
      </c>
      <c r="F86" s="23"/>
      <c r="G86" s="62">
        <f t="shared" si="3"/>
        <v>0</v>
      </c>
    </row>
    <row r="87" spans="1:7" ht="15.75" thickBot="1">
      <c r="A87" s="66">
        <v>400242</v>
      </c>
      <c r="B87" s="37" t="s">
        <v>69</v>
      </c>
      <c r="C87" s="26">
        <v>609142003964</v>
      </c>
      <c r="D87" s="14">
        <f t="shared" si="2"/>
        <v>8.1326000000000001</v>
      </c>
      <c r="E87" s="34">
        <v>10.99</v>
      </c>
      <c r="F87" s="41"/>
      <c r="G87" s="65">
        <f t="shared" si="3"/>
        <v>0</v>
      </c>
    </row>
    <row r="88" spans="1:7" ht="19.5" thickBot="1">
      <c r="A88" s="146" t="s">
        <v>120</v>
      </c>
      <c r="B88" s="147"/>
      <c r="C88" s="28" t="s">
        <v>5</v>
      </c>
      <c r="D88" s="33" t="s">
        <v>168</v>
      </c>
      <c r="E88" s="33" t="s">
        <v>6</v>
      </c>
      <c r="F88" s="33"/>
      <c r="G88" s="29"/>
    </row>
    <row r="89" spans="1:7">
      <c r="A89" s="60">
        <v>400160</v>
      </c>
      <c r="B89" s="38" t="s">
        <v>70</v>
      </c>
      <c r="C89" s="16">
        <v>609142003919</v>
      </c>
      <c r="D89" s="14">
        <f t="shared" si="2"/>
        <v>22.192599999999999</v>
      </c>
      <c r="E89" s="32">
        <v>29.99</v>
      </c>
      <c r="F89" s="15"/>
      <c r="G89" s="61">
        <f t="shared" si="3"/>
        <v>0</v>
      </c>
    </row>
    <row r="90" spans="1:7">
      <c r="A90" s="60">
        <v>400159</v>
      </c>
      <c r="B90" s="22" t="s">
        <v>71</v>
      </c>
      <c r="C90" s="16">
        <v>609142003926</v>
      </c>
      <c r="D90" s="14">
        <f t="shared" si="2"/>
        <v>22.192599999999999</v>
      </c>
      <c r="E90" s="32">
        <v>29.99</v>
      </c>
      <c r="F90" s="23"/>
      <c r="G90" s="62">
        <f t="shared" si="3"/>
        <v>0</v>
      </c>
    </row>
    <row r="91" spans="1:7">
      <c r="A91" s="60">
        <v>401148</v>
      </c>
      <c r="B91" s="22" t="s">
        <v>86</v>
      </c>
      <c r="C91" s="16" t="s">
        <v>87</v>
      </c>
      <c r="D91" s="14">
        <f t="shared" si="2"/>
        <v>55.492599999999996</v>
      </c>
      <c r="E91" s="32">
        <v>74.989999999999995</v>
      </c>
      <c r="F91" s="23"/>
      <c r="G91" s="62">
        <f t="shared" si="3"/>
        <v>0</v>
      </c>
    </row>
    <row r="92" spans="1:7">
      <c r="A92" s="60">
        <v>401149</v>
      </c>
      <c r="B92" s="22" t="s">
        <v>88</v>
      </c>
      <c r="C92" s="16">
        <v>609142411493</v>
      </c>
      <c r="D92" s="14">
        <f t="shared" si="2"/>
        <v>55.492599999999996</v>
      </c>
      <c r="E92" s="32">
        <v>74.989999999999995</v>
      </c>
      <c r="F92" s="23"/>
      <c r="G92" s="62">
        <f t="shared" si="3"/>
        <v>0</v>
      </c>
    </row>
    <row r="93" spans="1:7">
      <c r="A93" s="60">
        <v>401189</v>
      </c>
      <c r="B93" s="22" t="s">
        <v>127</v>
      </c>
      <c r="C93" s="16">
        <v>609142411899</v>
      </c>
      <c r="D93" s="14">
        <f t="shared" si="2"/>
        <v>55.492599999999996</v>
      </c>
      <c r="E93" s="32">
        <v>74.989999999999995</v>
      </c>
      <c r="F93" s="23"/>
      <c r="G93" s="62">
        <f t="shared" si="3"/>
        <v>0</v>
      </c>
    </row>
    <row r="94" spans="1:7">
      <c r="A94" s="60">
        <v>400161</v>
      </c>
      <c r="B94" s="22" t="s">
        <v>72</v>
      </c>
      <c r="C94" s="16">
        <v>609142003933</v>
      </c>
      <c r="D94" s="14">
        <f t="shared" si="2"/>
        <v>36.992600000000003</v>
      </c>
      <c r="E94" s="32">
        <v>49.99</v>
      </c>
      <c r="F94" s="23"/>
      <c r="G94" s="62">
        <f t="shared" si="3"/>
        <v>0</v>
      </c>
    </row>
    <row r="95" spans="1:7" ht="15.75" thickBot="1">
      <c r="A95" s="66">
        <v>400162</v>
      </c>
      <c r="B95" s="37" t="s">
        <v>73</v>
      </c>
      <c r="C95" s="26">
        <v>609142003940</v>
      </c>
      <c r="D95" s="14">
        <f t="shared" si="2"/>
        <v>36.992600000000003</v>
      </c>
      <c r="E95" s="34">
        <v>49.99</v>
      </c>
      <c r="F95" s="41"/>
      <c r="G95" s="65">
        <f t="shared" si="3"/>
        <v>0</v>
      </c>
    </row>
    <row r="96" spans="1:7" ht="19.5" thickBot="1">
      <c r="A96" s="146" t="s">
        <v>128</v>
      </c>
      <c r="B96" s="147"/>
      <c r="C96" s="28" t="s">
        <v>5</v>
      </c>
      <c r="D96" s="33" t="s">
        <v>168</v>
      </c>
      <c r="E96" s="33" t="s">
        <v>6</v>
      </c>
      <c r="F96" s="33"/>
      <c r="G96" s="29"/>
    </row>
    <row r="97" spans="1:7" ht="15.75" thickBot="1">
      <c r="A97" s="60">
        <v>401180</v>
      </c>
      <c r="B97" s="38" t="s">
        <v>129</v>
      </c>
      <c r="C97" s="39"/>
      <c r="D97" s="14">
        <f t="shared" si="2"/>
        <v>258.99259999999998</v>
      </c>
      <c r="E97" s="40">
        <v>349.99</v>
      </c>
      <c r="F97" s="15"/>
      <c r="G97" s="61">
        <f t="shared" si="3"/>
        <v>0</v>
      </c>
    </row>
    <row r="98" spans="1:7" ht="19.5" thickBot="1">
      <c r="A98" s="146" t="s">
        <v>147</v>
      </c>
      <c r="B98" s="147"/>
      <c r="C98" s="28" t="s">
        <v>5</v>
      </c>
      <c r="D98" s="33" t="s">
        <v>168</v>
      </c>
      <c r="E98" s="33" t="s">
        <v>6</v>
      </c>
      <c r="F98" s="33"/>
      <c r="G98" s="29"/>
    </row>
    <row r="99" spans="1:7">
      <c r="A99" s="106" t="s">
        <v>148</v>
      </c>
      <c r="B99" s="107" t="s">
        <v>149</v>
      </c>
      <c r="C99" s="108" t="s">
        <v>150</v>
      </c>
      <c r="D99" s="14">
        <f t="shared" si="2"/>
        <v>4217.9925999999996</v>
      </c>
      <c r="E99" s="119">
        <v>5699.99</v>
      </c>
      <c r="F99" s="15"/>
      <c r="G99" s="61">
        <f t="shared" si="3"/>
        <v>0</v>
      </c>
    </row>
    <row r="100" spans="1:7">
      <c r="A100" s="63">
        <v>400212</v>
      </c>
      <c r="B100" s="109" t="s">
        <v>151</v>
      </c>
      <c r="C100" s="110">
        <v>609142944359</v>
      </c>
      <c r="D100" s="14">
        <f t="shared" si="2"/>
        <v>3477.9925999999996</v>
      </c>
      <c r="E100" s="118">
        <v>4699.99</v>
      </c>
      <c r="F100" s="23"/>
      <c r="G100" s="61">
        <f t="shared" si="3"/>
        <v>0</v>
      </c>
    </row>
    <row r="101" spans="1:7">
      <c r="A101" s="63">
        <v>401150</v>
      </c>
      <c r="B101" s="109" t="s">
        <v>152</v>
      </c>
      <c r="C101" s="110">
        <v>609142411509</v>
      </c>
      <c r="D101" s="14">
        <f t="shared" si="2"/>
        <v>3107.9925999999996</v>
      </c>
      <c r="E101" s="118">
        <v>4199.99</v>
      </c>
      <c r="F101" s="23"/>
      <c r="G101" s="61">
        <f t="shared" si="3"/>
        <v>0</v>
      </c>
    </row>
    <row r="102" spans="1:7">
      <c r="A102" s="63">
        <v>401089</v>
      </c>
      <c r="B102" s="109" t="s">
        <v>153</v>
      </c>
      <c r="C102" s="30">
        <v>609142410892</v>
      </c>
      <c r="D102" s="14">
        <f t="shared" si="2"/>
        <v>2441.9925999999996</v>
      </c>
      <c r="E102" s="118">
        <v>3299.99</v>
      </c>
      <c r="F102" s="23"/>
      <c r="G102" s="61">
        <f t="shared" si="3"/>
        <v>0</v>
      </c>
    </row>
    <row r="103" spans="1:7">
      <c r="A103" s="63">
        <v>400208</v>
      </c>
      <c r="B103" s="109" t="s">
        <v>154</v>
      </c>
      <c r="C103" s="111">
        <v>609142944144</v>
      </c>
      <c r="D103" s="14">
        <f t="shared" si="2"/>
        <v>1997.9925999999998</v>
      </c>
      <c r="E103" s="118">
        <v>2699.99</v>
      </c>
      <c r="F103" s="23"/>
      <c r="G103" s="61">
        <f t="shared" si="3"/>
        <v>0</v>
      </c>
    </row>
    <row r="104" spans="1:7">
      <c r="A104" s="63">
        <v>400214</v>
      </c>
      <c r="B104" s="109" t="s">
        <v>155</v>
      </c>
      <c r="C104" s="112" t="s">
        <v>156</v>
      </c>
      <c r="D104" s="14">
        <f t="shared" si="2"/>
        <v>1775.9925999999998</v>
      </c>
      <c r="E104" s="118">
        <v>2399.9899999999998</v>
      </c>
      <c r="F104" s="23"/>
      <c r="G104" s="61">
        <f t="shared" si="3"/>
        <v>0</v>
      </c>
    </row>
    <row r="105" spans="1:7">
      <c r="A105" s="113" t="s">
        <v>157</v>
      </c>
      <c r="B105" s="114" t="s">
        <v>158</v>
      </c>
      <c r="C105" s="108" t="s">
        <v>159</v>
      </c>
      <c r="D105" s="14">
        <f t="shared" si="2"/>
        <v>5401.9925999999996</v>
      </c>
      <c r="E105" s="118">
        <v>7299.99</v>
      </c>
      <c r="F105" s="23"/>
      <c r="G105" s="61">
        <f t="shared" si="3"/>
        <v>0</v>
      </c>
    </row>
    <row r="106" spans="1:7">
      <c r="A106" s="113" t="s">
        <v>160</v>
      </c>
      <c r="B106" s="114" t="s">
        <v>161</v>
      </c>
      <c r="C106" s="108" t="s">
        <v>162</v>
      </c>
      <c r="D106" s="14">
        <f t="shared" si="2"/>
        <v>5401.9925999999996</v>
      </c>
      <c r="E106" s="118">
        <v>7299.99</v>
      </c>
      <c r="F106" s="23"/>
      <c r="G106" s="61">
        <f t="shared" si="3"/>
        <v>0</v>
      </c>
    </row>
    <row r="107" spans="1:7">
      <c r="A107" s="63">
        <v>400216</v>
      </c>
      <c r="B107" s="114" t="s">
        <v>163</v>
      </c>
      <c r="C107" s="115" t="s">
        <v>159</v>
      </c>
      <c r="D107" s="14">
        <f t="shared" si="2"/>
        <v>4883.9925999999996</v>
      </c>
      <c r="E107" s="118">
        <v>6599.99</v>
      </c>
      <c r="F107" s="23"/>
      <c r="G107" s="61">
        <f t="shared" si="3"/>
        <v>0</v>
      </c>
    </row>
    <row r="108" spans="1:7">
      <c r="A108" s="63">
        <v>400220</v>
      </c>
      <c r="B108" s="114" t="s">
        <v>164</v>
      </c>
      <c r="C108" s="115" t="s">
        <v>162</v>
      </c>
      <c r="D108" s="14">
        <f t="shared" si="2"/>
        <v>4883.9925999999996</v>
      </c>
      <c r="E108" s="118">
        <v>6599.99</v>
      </c>
      <c r="F108" s="23"/>
      <c r="G108" s="61">
        <f t="shared" si="3"/>
        <v>0</v>
      </c>
    </row>
    <row r="109" spans="1:7">
      <c r="A109" s="63">
        <v>401045</v>
      </c>
      <c r="B109" s="114" t="s">
        <v>165</v>
      </c>
      <c r="C109" s="115"/>
      <c r="D109" s="14">
        <f t="shared" si="2"/>
        <v>0</v>
      </c>
      <c r="E109" s="118"/>
      <c r="F109" s="23"/>
      <c r="G109" s="61">
        <f t="shared" si="3"/>
        <v>0</v>
      </c>
    </row>
    <row r="110" spans="1:7" ht="15.75" thickBot="1">
      <c r="A110" s="70">
        <v>401175</v>
      </c>
      <c r="B110" s="116" t="s">
        <v>166</v>
      </c>
      <c r="C110" s="117" t="s">
        <v>167</v>
      </c>
      <c r="D110" s="14">
        <f t="shared" si="2"/>
        <v>0</v>
      </c>
      <c r="E110" s="120"/>
      <c r="F110" s="41"/>
      <c r="G110" s="71">
        <f t="shared" si="3"/>
        <v>0</v>
      </c>
    </row>
    <row r="111" spans="1:7" ht="19.5" thickBot="1">
      <c r="A111" s="146" t="s">
        <v>103</v>
      </c>
      <c r="B111" s="158"/>
      <c r="C111" s="28" t="s">
        <v>5</v>
      </c>
      <c r="D111" s="33" t="s">
        <v>168</v>
      </c>
      <c r="E111" s="33" t="s">
        <v>6</v>
      </c>
      <c r="F111" s="33"/>
      <c r="G111" s="29"/>
    </row>
    <row r="112" spans="1:7">
      <c r="A112" s="63">
        <v>450000</v>
      </c>
      <c r="B112" s="101" t="s">
        <v>99</v>
      </c>
      <c r="C112" s="24">
        <v>852721003606</v>
      </c>
      <c r="D112" s="14">
        <f t="shared" si="2"/>
        <v>177.5926</v>
      </c>
      <c r="E112" s="36">
        <v>239.99</v>
      </c>
      <c r="F112" s="23"/>
      <c r="G112" s="62">
        <f>F112*D112</f>
        <v>0</v>
      </c>
    </row>
    <row r="113" spans="1:7">
      <c r="A113" s="63">
        <v>450002</v>
      </c>
      <c r="B113" s="101" t="s">
        <v>100</v>
      </c>
      <c r="C113" s="25">
        <v>852721003620</v>
      </c>
      <c r="D113" s="14">
        <f t="shared" si="2"/>
        <v>177.5926</v>
      </c>
      <c r="E113" s="36">
        <v>239.99</v>
      </c>
      <c r="F113" s="23"/>
      <c r="G113" s="62">
        <f>F113*D113</f>
        <v>0</v>
      </c>
    </row>
    <row r="114" spans="1:7">
      <c r="A114" s="63">
        <v>450004</v>
      </c>
      <c r="B114" s="101" t="s">
        <v>145</v>
      </c>
      <c r="C114" s="25">
        <v>852721003750</v>
      </c>
      <c r="D114" s="14">
        <f t="shared" si="2"/>
        <v>192.39260000000002</v>
      </c>
      <c r="E114" s="36">
        <v>259.99</v>
      </c>
      <c r="F114" s="23"/>
      <c r="G114" s="62">
        <f>F114*D114</f>
        <v>0</v>
      </c>
    </row>
    <row r="115" spans="1:7">
      <c r="A115" s="63">
        <v>450001</v>
      </c>
      <c r="B115" s="101" t="s">
        <v>101</v>
      </c>
      <c r="C115" s="25">
        <v>852721003613</v>
      </c>
      <c r="D115" s="14">
        <f t="shared" si="2"/>
        <v>147.99260000000001</v>
      </c>
      <c r="E115" s="36">
        <v>199.99</v>
      </c>
      <c r="F115" s="23"/>
      <c r="G115" s="62">
        <f>F115*D115</f>
        <v>0</v>
      </c>
    </row>
    <row r="116" spans="1:7" ht="15.75" thickBot="1">
      <c r="A116" s="70">
        <v>450003</v>
      </c>
      <c r="B116" s="102" t="s">
        <v>102</v>
      </c>
      <c r="C116" s="45">
        <v>852721003699</v>
      </c>
      <c r="D116" s="14">
        <f t="shared" si="2"/>
        <v>170.1926</v>
      </c>
      <c r="E116" s="43">
        <v>229.99</v>
      </c>
      <c r="F116" s="41"/>
      <c r="G116" s="65">
        <f>F116*D116</f>
        <v>0</v>
      </c>
    </row>
    <row r="117" spans="1:7" ht="19.5" thickBot="1">
      <c r="A117" s="146" t="s">
        <v>107</v>
      </c>
      <c r="B117" s="158"/>
      <c r="C117" s="28" t="s">
        <v>5</v>
      </c>
      <c r="D117" s="33" t="s">
        <v>168</v>
      </c>
      <c r="E117" s="33" t="s">
        <v>6</v>
      </c>
      <c r="F117" s="33"/>
      <c r="G117" s="29"/>
    </row>
    <row r="118" spans="1:7">
      <c r="A118" s="60">
        <v>450005</v>
      </c>
      <c r="B118" s="103" t="s">
        <v>104</v>
      </c>
      <c r="C118" s="16">
        <v>852721003637</v>
      </c>
      <c r="D118" s="14">
        <f t="shared" si="2"/>
        <v>55.492599999999996</v>
      </c>
      <c r="E118" s="49">
        <v>74.989999999999995</v>
      </c>
      <c r="F118" s="15"/>
      <c r="G118" s="61">
        <f>F118*D118</f>
        <v>0</v>
      </c>
    </row>
    <row r="119" spans="1:7">
      <c r="A119" s="63">
        <v>450007</v>
      </c>
      <c r="B119" s="101" t="s">
        <v>105</v>
      </c>
      <c r="C119" s="25">
        <v>852721003729</v>
      </c>
      <c r="D119" s="14">
        <f t="shared" si="2"/>
        <v>40.692599999999999</v>
      </c>
      <c r="E119" s="36">
        <v>54.99</v>
      </c>
      <c r="F119" s="23"/>
      <c r="G119" s="62">
        <f>F119*D119</f>
        <v>0</v>
      </c>
    </row>
    <row r="120" spans="1:7" ht="15.75" thickBot="1">
      <c r="A120" s="70">
        <v>450008</v>
      </c>
      <c r="B120" s="102" t="s">
        <v>126</v>
      </c>
      <c r="C120" s="44">
        <v>852721003736</v>
      </c>
      <c r="D120" s="14">
        <f t="shared" si="2"/>
        <v>55.492599999999996</v>
      </c>
      <c r="E120" s="43">
        <v>74.989999999999995</v>
      </c>
      <c r="F120" s="41"/>
      <c r="G120" s="65">
        <f>F120*D120</f>
        <v>0</v>
      </c>
    </row>
    <row r="121" spans="1:7" ht="19.5" thickBot="1">
      <c r="A121" s="146" t="s">
        <v>108</v>
      </c>
      <c r="B121" s="158"/>
      <c r="C121" s="28" t="s">
        <v>5</v>
      </c>
      <c r="D121" s="33" t="s">
        <v>168</v>
      </c>
      <c r="E121" s="33" t="s">
        <v>6</v>
      </c>
      <c r="F121" s="33"/>
      <c r="G121" s="29"/>
    </row>
    <row r="122" spans="1:7" ht="15.75" thickBot="1">
      <c r="A122" s="66">
        <v>450009</v>
      </c>
      <c r="B122" s="104" t="s">
        <v>106</v>
      </c>
      <c r="C122" s="47">
        <v>852721003644</v>
      </c>
      <c r="D122" s="14">
        <f t="shared" si="2"/>
        <v>162.79259999999999</v>
      </c>
      <c r="E122" s="48">
        <v>219.99</v>
      </c>
      <c r="F122" s="27"/>
      <c r="G122" s="71">
        <f>F122*D122</f>
        <v>0</v>
      </c>
    </row>
    <row r="123" spans="1:7" ht="19.5" thickBot="1">
      <c r="A123" s="146" t="s">
        <v>109</v>
      </c>
      <c r="B123" s="158"/>
      <c r="C123" s="28" t="s">
        <v>5</v>
      </c>
      <c r="D123" s="33" t="s">
        <v>168</v>
      </c>
      <c r="E123" s="33" t="s">
        <v>6</v>
      </c>
      <c r="F123" s="33"/>
      <c r="G123" s="29"/>
    </row>
    <row r="124" spans="1:7">
      <c r="A124" s="60">
        <v>450020</v>
      </c>
      <c r="B124" s="103" t="s">
        <v>110</v>
      </c>
      <c r="C124" s="74">
        <v>609142450201</v>
      </c>
      <c r="D124" s="14">
        <f t="shared" si="2"/>
        <v>59.192599999999999</v>
      </c>
      <c r="E124" s="46">
        <v>79.989999999999995</v>
      </c>
      <c r="F124" s="15"/>
      <c r="G124" s="61">
        <f>F124*D124</f>
        <v>0</v>
      </c>
    </row>
    <row r="125" spans="1:7">
      <c r="A125" s="63">
        <v>450021</v>
      </c>
      <c r="B125" s="101" t="s">
        <v>111</v>
      </c>
      <c r="C125" s="30">
        <v>609142450218</v>
      </c>
      <c r="D125" s="14">
        <f t="shared" si="2"/>
        <v>44.392600000000002</v>
      </c>
      <c r="E125" s="35">
        <v>59.99</v>
      </c>
      <c r="F125" s="23"/>
      <c r="G125" s="62">
        <f>F125*D125</f>
        <v>0</v>
      </c>
    </row>
    <row r="126" spans="1:7" ht="15.75" thickBot="1">
      <c r="A126" s="75">
        <v>450022</v>
      </c>
      <c r="B126" s="105" t="s">
        <v>112</v>
      </c>
      <c r="C126" s="76">
        <v>609142450225</v>
      </c>
      <c r="D126" s="14">
        <f t="shared" si="2"/>
        <v>48.092599999999997</v>
      </c>
      <c r="E126" s="77">
        <v>64.989999999999995</v>
      </c>
      <c r="F126" s="78"/>
      <c r="G126" s="79">
        <f>F126*D126</f>
        <v>0</v>
      </c>
    </row>
    <row r="127" spans="1:7" ht="15.75" thickBot="1">
      <c r="A127" s="18"/>
      <c r="B127" s="4"/>
      <c r="C127" s="17"/>
      <c r="D127" s="80"/>
      <c r="E127" s="81" t="s">
        <v>144</v>
      </c>
      <c r="F127" s="81"/>
      <c r="G127" s="82">
        <f>SUM(G14:G126)</f>
        <v>495.79259999999999</v>
      </c>
    </row>
    <row r="128" spans="1:7">
      <c r="A128" s="18"/>
      <c r="B128" s="4"/>
      <c r="C128" s="5"/>
      <c r="D128" s="7"/>
      <c r="E128" s="7"/>
    </row>
    <row r="129" spans="1:7" ht="15.75" thickBot="1">
      <c r="A129" s="157" t="s">
        <v>138</v>
      </c>
      <c r="B129" s="157"/>
      <c r="C129" s="157" t="s">
        <v>139</v>
      </c>
      <c r="D129" s="157"/>
      <c r="E129" s="7"/>
    </row>
    <row r="130" spans="1:7" ht="15.75" thickBot="1">
      <c r="A130" s="85" t="s">
        <v>136</v>
      </c>
      <c r="B130" s="159">
        <v>43016</v>
      </c>
      <c r="C130" s="133" t="s">
        <v>140</v>
      </c>
      <c r="D130" s="134"/>
      <c r="E130" s="134"/>
      <c r="F130" s="134"/>
      <c r="G130" s="135"/>
    </row>
    <row r="131" spans="1:7">
      <c r="A131" s="6" t="s">
        <v>132</v>
      </c>
      <c r="B131" s="94" t="s">
        <v>170</v>
      </c>
      <c r="C131" s="87" t="s">
        <v>171</v>
      </c>
      <c r="D131" s="127"/>
      <c r="E131" s="128"/>
      <c r="F131" s="128"/>
      <c r="G131" s="129"/>
    </row>
    <row r="132" spans="1:7" ht="15.75" thickBot="1">
      <c r="A132" s="6" t="s">
        <v>141</v>
      </c>
      <c r="B132" s="94" t="s">
        <v>174</v>
      </c>
      <c r="C132" s="88" t="s">
        <v>172</v>
      </c>
      <c r="D132" s="130"/>
      <c r="E132" s="131"/>
      <c r="F132" s="131"/>
      <c r="G132" s="132"/>
    </row>
    <row r="133" spans="1:7">
      <c r="A133" s="6" t="s">
        <v>133</v>
      </c>
      <c r="B133" s="94" t="s">
        <v>171</v>
      </c>
      <c r="C133" s="136" t="s">
        <v>173</v>
      </c>
      <c r="D133" s="137"/>
      <c r="E133" s="137"/>
      <c r="F133" s="137"/>
      <c r="G133" s="138"/>
    </row>
    <row r="134" spans="1:7">
      <c r="A134" s="6" t="s">
        <v>137</v>
      </c>
      <c r="B134" s="94" t="s">
        <v>172</v>
      </c>
      <c r="C134" s="139" t="s">
        <v>173</v>
      </c>
      <c r="D134" s="140"/>
      <c r="E134" s="140"/>
      <c r="F134" s="140"/>
      <c r="G134" s="141"/>
    </row>
    <row r="135" spans="1:7">
      <c r="A135" s="6" t="s">
        <v>134</v>
      </c>
      <c r="B135" s="94" t="s">
        <v>175</v>
      </c>
      <c r="C135" s="121"/>
      <c r="D135" s="122"/>
      <c r="E135" s="122"/>
      <c r="F135" s="122"/>
      <c r="G135" s="123"/>
    </row>
    <row r="136" spans="1:7" ht="15.75" thickBot="1">
      <c r="A136" s="86" t="s">
        <v>135</v>
      </c>
      <c r="B136" s="160" t="s">
        <v>176</v>
      </c>
      <c r="C136" s="124"/>
      <c r="D136" s="125"/>
      <c r="E136" s="125"/>
      <c r="F136" s="125"/>
      <c r="G136" s="126"/>
    </row>
    <row r="137" spans="1:7">
      <c r="A137" s="6"/>
      <c r="C137" s="84"/>
    </row>
    <row r="138" spans="1:7">
      <c r="A138" s="83" t="s">
        <v>143</v>
      </c>
    </row>
    <row r="139" spans="1:7">
      <c r="A139" s="83" t="s">
        <v>146</v>
      </c>
    </row>
    <row r="140" spans="1:7">
      <c r="A140" s="83" t="s">
        <v>142</v>
      </c>
    </row>
    <row r="141" spans="1:7">
      <c r="A141" s="83" t="s">
        <v>169</v>
      </c>
    </row>
  </sheetData>
  <mergeCells count="33">
    <mergeCell ref="A88:B88"/>
    <mergeCell ref="A73:B73"/>
    <mergeCell ref="A70:B70"/>
    <mergeCell ref="A96:B96"/>
    <mergeCell ref="C129:D129"/>
    <mergeCell ref="A121:B121"/>
    <mergeCell ref="A123:B123"/>
    <mergeCell ref="A129:B129"/>
    <mergeCell ref="A117:B117"/>
    <mergeCell ref="A111:B111"/>
    <mergeCell ref="A98:B98"/>
    <mergeCell ref="A2:B3"/>
    <mergeCell ref="A13:B13"/>
    <mergeCell ref="A80:B80"/>
    <mergeCell ref="A58:B58"/>
    <mergeCell ref="A65:B65"/>
    <mergeCell ref="A67:B67"/>
    <mergeCell ref="A9:C9"/>
    <mergeCell ref="A11:C11"/>
    <mergeCell ref="A10:C10"/>
    <mergeCell ref="A56:B56"/>
    <mergeCell ref="A32:B32"/>
    <mergeCell ref="A37:B37"/>
    <mergeCell ref="A43:B43"/>
    <mergeCell ref="A47:B47"/>
    <mergeCell ref="A50:B50"/>
    <mergeCell ref="C135:G135"/>
    <mergeCell ref="C136:G136"/>
    <mergeCell ref="D131:G131"/>
    <mergeCell ref="D132:G132"/>
    <mergeCell ref="C130:G130"/>
    <mergeCell ref="C133:G133"/>
    <mergeCell ref="C134:G134"/>
  </mergeCells>
  <hyperlinks>
    <hyperlink ref="B136" r:id="rId1"/>
  </hyperlinks>
  <printOptions gridLines="1"/>
  <pageMargins left="0.7" right="0.7" top="0.75" bottom="0.75" header="0.3" footer="0.3"/>
  <pageSetup scale="9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2"/>
  <sheetViews>
    <sheetView topLeftCell="B1" zoomScaleNormal="100" workbookViewId="0">
      <selection activeCell="H15" sqref="H15"/>
    </sheetView>
  </sheetViews>
  <sheetFormatPr defaultRowHeight="15"/>
  <cols>
    <col min="1" max="1" width="7" bestFit="1" customWidth="1"/>
  </cols>
  <sheetData>
    <row r="1" spans="1:1">
      <c r="A1" s="23">
        <v>450021</v>
      </c>
    </row>
    <row r="2" spans="1:1">
      <c r="A2" s="23">
        <v>450022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E7" sqref="E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</dc:creator>
  <cp:lastModifiedBy>HP</cp:lastModifiedBy>
  <cp:lastPrinted>2016-12-08T12:45:02Z</cp:lastPrinted>
  <dcterms:created xsi:type="dcterms:W3CDTF">2011-12-07T13:43:42Z</dcterms:created>
  <dcterms:modified xsi:type="dcterms:W3CDTF">2017-10-09T01:29:26Z</dcterms:modified>
</cp:coreProperties>
</file>